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Documentos\documentos aprobados para publicar\"/>
    </mc:Choice>
  </mc:AlternateContent>
  <xr:revisionPtr revIDLastSave="0" documentId="8_{663B0DF5-D1D9-4A6F-A3EC-C481811B35D6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ORGANIGRAMA" sheetId="42" r:id="rId1"/>
    <sheet name="RESUMEN CONTROLES" sheetId="43" r:id="rId2"/>
    <sheet name="DIRECCION " sheetId="1" r:id="rId3"/>
    <sheet name="JERARQUIA DE CONTROLES" sheetId="16" r:id="rId4"/>
    <sheet name="VALORES A CALIFICAR" sheetId="14" r:id="rId5"/>
  </sheets>
  <definedNames>
    <definedName name="_xlnm._FilterDatabase" localSheetId="2" hidden="1">'DIRECCION '!$A$9:$AB$21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2" i="1" l="1"/>
  <c r="R22" i="1" s="1"/>
  <c r="S22" i="1" s="1"/>
  <c r="T22" i="1" s="1"/>
  <c r="O21" i="1"/>
  <c r="R21" i="1" s="1"/>
  <c r="S21" i="1" s="1"/>
  <c r="T21" i="1" s="1"/>
  <c r="O20" i="1"/>
  <c r="R20" i="1" s="1"/>
  <c r="S20" i="1" s="1"/>
  <c r="T20" i="1" s="1"/>
  <c r="O19" i="1"/>
  <c r="R19" i="1" s="1"/>
  <c r="S19" i="1" s="1"/>
  <c r="T19" i="1" s="1"/>
  <c r="O18" i="1"/>
  <c r="P18" i="1" s="1"/>
  <c r="O17" i="1"/>
  <c r="R17" i="1" s="1"/>
  <c r="S17" i="1" s="1"/>
  <c r="T17" i="1" s="1"/>
  <c r="O16" i="1"/>
  <c r="R16" i="1" s="1"/>
  <c r="S16" i="1" s="1"/>
  <c r="T16" i="1" s="1"/>
  <c r="O15" i="1"/>
  <c r="R15" i="1" s="1"/>
  <c r="S15" i="1" s="1"/>
  <c r="T15" i="1" s="1"/>
  <c r="O14" i="1"/>
  <c r="R14" i="1" s="1"/>
  <c r="S14" i="1" s="1"/>
  <c r="T14" i="1" s="1"/>
  <c r="O13" i="1"/>
  <c r="P13" i="1" s="1"/>
  <c r="O12" i="1"/>
  <c r="P12" i="1" s="1"/>
  <c r="O11" i="1"/>
  <c r="R11" i="1" s="1"/>
  <c r="S11" i="1" s="1"/>
  <c r="T11" i="1" s="1"/>
  <c r="O10" i="1"/>
  <c r="R10" i="1" s="1"/>
  <c r="S10" i="1" s="1"/>
  <c r="T10" i="1" s="1"/>
  <c r="R18" i="1" l="1"/>
  <c r="S18" i="1" s="1"/>
  <c r="T18" i="1" s="1"/>
  <c r="R13" i="1"/>
  <c r="S13" i="1" s="1"/>
  <c r="T13" i="1" s="1"/>
  <c r="P22" i="1"/>
  <c r="P17" i="1"/>
  <c r="P11" i="1"/>
  <c r="P21" i="1"/>
  <c r="P14" i="1"/>
  <c r="R12" i="1"/>
  <c r="S12" i="1" s="1"/>
  <c r="T12" i="1" s="1"/>
  <c r="P15" i="1"/>
  <c r="P16" i="1"/>
  <c r="P19" i="1"/>
  <c r="P10" i="1"/>
  <c r="P20" i="1"/>
  <c r="D26" i="1" l="1"/>
  <c r="B26" i="1"/>
  <c r="C26" i="1"/>
  <c r="E26" i="1" l="1"/>
  <c r="E27" i="1" l="1"/>
  <c r="D27" i="1"/>
  <c r="B27" i="1"/>
  <c r="C2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pting</author>
  </authors>
  <commentList>
    <comment ref="M9" authorId="0" shapeId="0" xr:uid="{00000000-0006-0000-0000-000001000000}">
      <text>
        <r>
          <rPr>
            <b/>
            <sz val="12"/>
            <color rgb="FF000000"/>
            <rFont val="Arial"/>
            <family val="2"/>
          </rPr>
          <t xml:space="preserve">10 - MUY ALTO - </t>
        </r>
        <r>
          <rPr>
            <sz val="12"/>
            <color rgb="FF000000"/>
            <rFont val="Arial"/>
            <family val="2"/>
          </rPr>
          <t xml:space="preserve">Se han detectado peligros que determinan como posible la generación de incidentes o consecuencias muy significativas o la eficacia del conjunto de medidas preventivas existentes respecto al riesgo es nula o no existe o ambos    </t>
        </r>
        <r>
          <rPr>
            <b/>
            <sz val="12"/>
            <color rgb="FF000000"/>
            <rFont val="Arial"/>
            <family val="2"/>
          </rPr>
          <t xml:space="preserve">                                                                                            
</t>
        </r>
        <r>
          <rPr>
            <b/>
            <sz val="12"/>
            <color rgb="FF000000"/>
            <rFont val="Arial"/>
            <family val="2"/>
          </rPr>
          <t xml:space="preserve">6 ALTO - </t>
        </r>
        <r>
          <rPr>
            <sz val="12"/>
            <color rgb="FF000000"/>
            <rFont val="Arial"/>
            <family val="2"/>
          </rPr>
          <t xml:space="preserve">Se han detectado algunos peligros que pueden dar lugar a consecuencias significativas o la eficacia del conjunto de medidas preventivas existentes es baja o ambos               </t>
        </r>
        <r>
          <rPr>
            <b/>
            <sz val="12"/>
            <color rgb="FF000000"/>
            <rFont val="Arial"/>
            <family val="2"/>
          </rPr>
          <t xml:space="preserve">                                                                        
</t>
        </r>
        <r>
          <rPr>
            <b/>
            <sz val="12"/>
            <color rgb="FF000000"/>
            <rFont val="Arial"/>
            <family val="2"/>
          </rPr>
          <t xml:space="preserve">2-MEDIO - </t>
        </r>
        <r>
          <rPr>
            <sz val="12"/>
            <color rgb="FF000000"/>
            <rFont val="Arial"/>
            <family val="2"/>
          </rPr>
          <t xml:space="preserve">Se han detectado peligros que pueden dar lugar a consecuencias poco significativas o de menor importancia o la eficacia del conjunto de medidas preventivas existentes es moderada o ambos   </t>
        </r>
        <r>
          <rPr>
            <b/>
            <sz val="12"/>
            <color rgb="FF000000"/>
            <rFont val="Arial"/>
            <family val="2"/>
          </rPr>
          <t xml:space="preserve">                                            
</t>
        </r>
        <r>
          <rPr>
            <b/>
            <sz val="12"/>
            <color rgb="FF000000"/>
            <rFont val="Arial"/>
            <family val="2"/>
          </rPr>
          <t xml:space="preserve">NO SE ASIGNA VALOR - BAJO - </t>
        </r>
        <r>
          <rPr>
            <sz val="12"/>
            <color rgb="FF000000"/>
            <rFont val="Arial"/>
            <family val="2"/>
          </rPr>
          <t>No se ha detectado consecuencia alguna o la eficacia del conjunto de medidas preventivas existentes es alta o ambos. El riesgo esta controlado</t>
        </r>
      </text>
    </comment>
    <comment ref="N9" authorId="0" shapeId="0" xr:uid="{00000000-0006-0000-0000-000002000000}">
      <text>
        <r>
          <rPr>
            <b/>
            <sz val="12"/>
            <color rgb="FF000000"/>
            <rFont val="Arial"/>
            <family val="2"/>
          </rPr>
          <t xml:space="preserve">4 - CONTINUA (EC) - </t>
        </r>
        <r>
          <rPr>
            <sz val="12"/>
            <color rgb="FF000000"/>
            <rFont val="Arial"/>
            <family val="2"/>
          </rPr>
          <t xml:space="preserve">La situación de exposición se presenta sin interrupción  o varias veces con tiempo prolongado durante la jornada laboral                                                                                                                           </t>
        </r>
        <r>
          <rPr>
            <b/>
            <sz val="12"/>
            <color rgb="FF000000"/>
            <rFont val="Arial"/>
            <family val="2"/>
          </rPr>
          <t xml:space="preserve">3 - FRECUENTE (EF) - </t>
        </r>
        <r>
          <rPr>
            <sz val="12"/>
            <color rgb="FF000000"/>
            <rFont val="Arial"/>
            <family val="2"/>
          </rPr>
          <t xml:space="preserve">La situación de exposición se presenta varias veces durante la jornada laboral por tiempos cortos                                
</t>
        </r>
        <r>
          <rPr>
            <b/>
            <sz val="12"/>
            <color rgb="FF000000"/>
            <rFont val="Arial"/>
            <family val="2"/>
          </rPr>
          <t>2 - OCASIONAL (EO) -</t>
        </r>
        <r>
          <rPr>
            <sz val="12"/>
            <color rgb="FF000000"/>
            <rFont val="Arial"/>
            <family val="2"/>
          </rPr>
          <t xml:space="preserve">La situación de exposición se presenta alguna vez durante la jornada laboral y por un periodo de tiempo corto        
</t>
        </r>
        <r>
          <rPr>
            <b/>
            <sz val="12"/>
            <color rgb="FF000000"/>
            <rFont val="Arial"/>
            <family val="2"/>
          </rPr>
          <t>1 - ESPORÁDICA (EE) -</t>
        </r>
        <r>
          <rPr>
            <sz val="12"/>
            <color rgb="FF000000"/>
            <rFont val="Arial"/>
            <family val="2"/>
          </rPr>
          <t>La situación de exposición se presenta de manera eventual</t>
        </r>
      </text>
    </comment>
    <comment ref="Q9" authorId="0" shapeId="0" xr:uid="{00000000-0006-0000-0000-000003000000}">
      <text>
        <r>
          <rPr>
            <b/>
            <sz val="12"/>
            <color rgb="FF000000"/>
            <rFont val="Arial"/>
            <family val="2"/>
          </rPr>
          <t xml:space="preserve">100-MORTAL O CATASTRÓFICO - </t>
        </r>
        <r>
          <rPr>
            <sz val="12"/>
            <color rgb="FF000000"/>
            <rFont val="Arial"/>
            <family val="2"/>
          </rPr>
          <t xml:space="preserve">Muerte               
</t>
        </r>
        <r>
          <rPr>
            <b/>
            <sz val="12"/>
            <color rgb="FF000000"/>
            <rFont val="Arial"/>
            <family val="2"/>
          </rPr>
          <t xml:space="preserve">60 - MUY GRAVE (MG) - </t>
        </r>
        <r>
          <rPr>
            <sz val="12"/>
            <color rgb="FF000000"/>
            <rFont val="Arial"/>
            <family val="2"/>
          </rPr>
          <t xml:space="preserve">Lesiones o enfermedades graves  incapacidad permanente parcial o invalidez                                       </t>
        </r>
        <r>
          <rPr>
            <b/>
            <sz val="12"/>
            <color rgb="FF000000"/>
            <rFont val="Arial"/>
            <family val="2"/>
          </rPr>
          <t xml:space="preserve">25 - GRAVE (G) - </t>
        </r>
        <r>
          <rPr>
            <sz val="12"/>
            <color rgb="FF000000"/>
            <rFont val="Arial"/>
            <family val="2"/>
          </rPr>
          <t xml:space="preserve">Lesiones o enfermedades con incapacidad temporal                                                                     
</t>
        </r>
        <r>
          <rPr>
            <b/>
            <sz val="12"/>
            <color rgb="FF000000"/>
            <rFont val="Arial"/>
            <family val="2"/>
          </rPr>
          <t xml:space="preserve">10 - LEVE (L) - </t>
        </r>
        <r>
          <rPr>
            <sz val="12"/>
            <color rgb="FF000000"/>
            <rFont val="Arial"/>
            <family val="2"/>
          </rPr>
          <t>Lesiones  o enfermedades que no requieren incapacidad</t>
        </r>
      </text>
    </comment>
    <comment ref="T9" authorId="0" shapeId="0" xr:uid="{00000000-0006-0000-0000-000004000000}">
      <text>
        <r>
          <rPr>
            <b/>
            <sz val="10"/>
            <color rgb="FF000000"/>
            <rFont val="Arial"/>
            <family val="2"/>
          </rPr>
          <t xml:space="preserve">I - NO ACEPTABLE    
</t>
        </r>
        <r>
          <rPr>
            <b/>
            <sz val="10"/>
            <color rgb="FF000000"/>
            <rFont val="Arial"/>
            <family val="2"/>
          </rPr>
          <t xml:space="preserve">II - NO ACEPTABLE   
</t>
        </r>
        <r>
          <rPr>
            <b/>
            <sz val="10"/>
            <color rgb="FF000000"/>
            <rFont val="Arial"/>
            <family val="2"/>
          </rPr>
          <t xml:space="preserve">III-ACEPTABLE            
</t>
        </r>
        <r>
          <rPr>
            <b/>
            <sz val="10"/>
            <color rgb="FF000000"/>
            <rFont val="Arial"/>
            <family val="2"/>
          </rPr>
          <t xml:space="preserve">IV-ACEPTABLE
</t>
        </r>
      </text>
    </comment>
  </commentList>
</comments>
</file>

<file path=xl/sharedStrings.xml><?xml version="1.0" encoding="utf-8"?>
<sst xmlns="http://schemas.openxmlformats.org/spreadsheetml/2006/main" count="190" uniqueCount="120">
  <si>
    <t>MATRIZ DE IDENTIFICACION DE PELIGROS, EVALUACION DE RIESGOS Y DETERMINACION DE CONTROLES</t>
  </si>
  <si>
    <t>CODIGO: GSST-F326</t>
  </si>
  <si>
    <t>PROCESO</t>
  </si>
  <si>
    <t>ZONA / LUGAR</t>
  </si>
  <si>
    <t>ACTIVIDADES</t>
  </si>
  <si>
    <t>CARGO</t>
  </si>
  <si>
    <t>ACTIVIDAD RUTINARIA (SI - NO)</t>
  </si>
  <si>
    <t>DESCRPCIÓN DEL PELIGRO</t>
  </si>
  <si>
    <t>CLASIFICACIÓN DEL PELIGRO</t>
  </si>
  <si>
    <t>EFECTOS POSIBLES</t>
  </si>
  <si>
    <t>CONTROLES EXISTENTES</t>
  </si>
  <si>
    <t>EVALUACIÓN DEL RIESGO</t>
  </si>
  <si>
    <t>VALORACIÓN DEL RIESGO</t>
  </si>
  <si>
    <t>CRITERIOS PARA ESTABLECER CONTROLES</t>
  </si>
  <si>
    <t>MEDIDAS DE INTERVENCIÓN</t>
  </si>
  <si>
    <t>FUENTE</t>
  </si>
  <si>
    <t>MEDIO</t>
  </si>
  <si>
    <t>INDIVIDUO</t>
  </si>
  <si>
    <t>NIVEL DE DEFICIENCIA</t>
  </si>
  <si>
    <t>NIVEL DE EXPOSICIÓN</t>
  </si>
  <si>
    <t>NIVEL DE PROBABILIDAD 
(ND X NE)</t>
  </si>
  <si>
    <t>INTERPRETACIÓN DEL 
NIVEL DE PROBABILIDAD</t>
  </si>
  <si>
    <t>NIVEL DE CONSECUENCIA</t>
  </si>
  <si>
    <t>NIVEL DE RIESGO (NR) E INTERVENCIÓN</t>
  </si>
  <si>
    <t>INTERPRETACIÓN NR - NIVEL RIESGO</t>
  </si>
  <si>
    <t>ACEPTABILIDAD DEL RIESGO</t>
  </si>
  <si>
    <t>NO. EXPUESTOS</t>
  </si>
  <si>
    <t>PEOR CONSECUENCIA</t>
  </si>
  <si>
    <t>ELIMINACIÓN</t>
  </si>
  <si>
    <t>SUSTITUCIÓN</t>
  </si>
  <si>
    <t>CONTROLES DE INGENIERÍA</t>
  </si>
  <si>
    <t>CONTROLES ADMINISTRATIVOS</t>
  </si>
  <si>
    <t>EQUIPOS / EPP</t>
  </si>
  <si>
    <t>SI</t>
  </si>
  <si>
    <t>NO</t>
  </si>
  <si>
    <t>TOTAL</t>
  </si>
  <si>
    <t>PUNTOS EVALUADOS</t>
  </si>
  <si>
    <t>PROPORCIÓN</t>
  </si>
  <si>
    <t>Tabla No. 1 Determinación del nivel de deficiencia</t>
  </si>
  <si>
    <t>Tabla No. 2  Determinación del nivel de exposición</t>
  </si>
  <si>
    <t>Nivel de deficiencia</t>
  </si>
  <si>
    <t>Valor de ND</t>
  </si>
  <si>
    <t>Significado</t>
  </si>
  <si>
    <t>Nivel de exposición</t>
  </si>
  <si>
    <t>Valor de NE</t>
  </si>
  <si>
    <t>Muy Alto (MA)</t>
  </si>
  <si>
    <t>Se ha (n) detectado peligro (s) que determina(n) como posible la generación de incidentes  o consecuencias muy significativas, o la eficacia del conjunto de medidas preventivas existentes respecto al riesgo es nula o no existe, o ambas.</t>
  </si>
  <si>
    <t>Continua (EC)</t>
  </si>
  <si>
    <t>La situación de exposición se presenta sin interrupción o varias veces con tiempo prolongado durante la jornada laboral</t>
  </si>
  <si>
    <t>Alto (A)</t>
  </si>
  <si>
    <t>Se ha (n) detectada algún (os) peligro (s) que pueden dar lugar a consecuencias significativa (s), o la eficacia del conjunto de medidas preventivas existentes es baja, o ambas.</t>
  </si>
  <si>
    <t>Frecuente (EF)</t>
  </si>
  <si>
    <t>La situación de exposición se presenta varias veces durante la jornada laboral por tiempos cortos</t>
  </si>
  <si>
    <t>Medio (M)</t>
  </si>
  <si>
    <t>Se han detectado peligros que pueden dar lugar a consecuencias poco significativas o de menor importancia, o la eficacia del conjunto de medidas preventivas existentes es moderada, o ambas.</t>
  </si>
  <si>
    <t>Ocasional (EO)</t>
  </si>
  <si>
    <t>La situación de exposición se presenta alguna vez durante la jornada laboral y por un período de tiempo corto</t>
  </si>
  <si>
    <t>Bajo (B)</t>
  </si>
  <si>
    <t>No se asigna valor</t>
  </si>
  <si>
    <t>No se ha detectado consecuencia alguna, o la eficacia del conjunto de medidas preventivas existentes es alta, o ambas. El riesgo está controlado.</t>
  </si>
  <si>
    <t>Esporádica (EE)</t>
  </si>
  <si>
    <t>La situación de exposición se presenta de manera eventual</t>
  </si>
  <si>
    <t>Tabla No. 5 Determinación del nivel de consecuencia</t>
  </si>
  <si>
    <t>Nivel de consecuencias</t>
  </si>
  <si>
    <t>Valor NC</t>
  </si>
  <si>
    <t>Tabla No. 4 Significado de los diferentes niveles de probabilidad</t>
  </si>
  <si>
    <t>Daños personales</t>
  </si>
  <si>
    <t>Nivel de probabilidad</t>
  </si>
  <si>
    <t>Valor de NP</t>
  </si>
  <si>
    <t>Mortal o catastrófico (M)</t>
  </si>
  <si>
    <t>Muerte (s)</t>
  </si>
  <si>
    <t>Entre 40 y 24</t>
  </si>
  <si>
    <t>Situación deficiente con exposición continua o muy deficiente con exposición frecuente. Normalmente la materialización del riesgo ocurre con frecuencia</t>
  </si>
  <si>
    <t>Muy grave (MG)</t>
  </si>
  <si>
    <t>Lesiones o enfermedades graves irreparables (incapacidad permanente parcial o invalidez)</t>
  </si>
  <si>
    <t>Entre 20 y 10</t>
  </si>
  <si>
    <t>situación deficiente con exposición frecuente u ocasioanal, o bien situación muy deficiente con exposición ocasional o esporádica.  La materialización del riesgo es posible que suceda varias veces en la vida laboral.</t>
  </si>
  <si>
    <t>Grave (G)</t>
  </si>
  <si>
    <t>Lesiones o enfermedades con incapacidad laboral temporal (ILT)</t>
  </si>
  <si>
    <t>Entre 8 y 6</t>
  </si>
  <si>
    <t>Situación deficiente con exposición esporádica o bien situación mejorada con exposición continuada o frecuente.  Es posible que suceda el daño alguna vez.</t>
  </si>
  <si>
    <t>Leve (L)</t>
  </si>
  <si>
    <t>Lesiones o enfermedades que no requieren incapacidad</t>
  </si>
  <si>
    <t>Entre 4 y 2</t>
  </si>
  <si>
    <t>Situación mejorable con exposición ocasional o esporádica, o situación sin anomalía destacable con cualquier nivel de exposición.  No es esperable que se materialice el riesgo, aunque puede ser concebible.</t>
  </si>
  <si>
    <t xml:space="preserve">TAREAS </t>
  </si>
  <si>
    <t>Existencia de requisito legal especifico asociado</t>
  </si>
  <si>
    <t xml:space="preserve">Casco de seguridad 
Botas de seguridad con punta de acero </t>
  </si>
  <si>
    <t xml:space="preserve">Uso de chaleco reflectivo 
Botas de seguridad 
Casco de seguridad </t>
  </si>
  <si>
    <t xml:space="preserve">ACEPTABILIDAD DEL RIESGO </t>
  </si>
  <si>
    <t xml:space="preserve">MEJORABLE </t>
  </si>
  <si>
    <t xml:space="preserve">NO ACEPTABLE O ACEPTABLE CON CONTROL ESPECÍFICO </t>
  </si>
  <si>
    <t xml:space="preserve">NO ACEPTABLE </t>
  </si>
  <si>
    <t xml:space="preserve">DETERMINACIÓN DE PLANES DE ACCIÓN - CONTROLES ADMINISTRATIVOS </t>
  </si>
  <si>
    <t xml:space="preserve">PELIGRO </t>
  </si>
  <si>
    <t xml:space="preserve">PLAN DE ACCIÓN </t>
  </si>
  <si>
    <t>DIRIGIDO A:</t>
  </si>
  <si>
    <t xml:space="preserve">RESPONSABLE </t>
  </si>
  <si>
    <t xml:space="preserve">EJECUTADA </t>
  </si>
  <si>
    <t xml:space="preserve">Área de SST </t>
  </si>
  <si>
    <t>X</t>
  </si>
  <si>
    <t>Personal contratado por OPS que realiza actividades operativas implicando desplazamiento a los diferentes proyectos de acueductos veredales</t>
  </si>
  <si>
    <r>
      <t xml:space="preserve">CONDICIONES DE SEGURIDAD 
Accidentes de Tránsito: </t>
    </r>
    <r>
      <rPr>
        <sz val="9"/>
        <rFont val="Gill Sans MT"/>
        <family val="2"/>
      </rPr>
      <t>(Accidentes de Transito - Al movilizarse a ejecutar labores en los municipios de Cundinamarca)</t>
    </r>
  </si>
  <si>
    <t xml:space="preserve">DETERMINACIÓN DE PLANES DE ACCIÓN - ELEMENTOS DE PROTECCIÓN PERSONAL </t>
  </si>
  <si>
    <t xml:space="preserve">ELEMENTOS DE PROTECCIÓN PERSONAL SUGERIDOS </t>
  </si>
  <si>
    <r>
      <t xml:space="preserve">MECÁNICO
 </t>
    </r>
    <r>
      <rPr>
        <sz val="9"/>
        <rFont val="Gill Sans MT"/>
        <family val="2"/>
      </rPr>
      <t xml:space="preserve">Transito de vehículos dentro de las inmediaciones de los proyectos y plantas de tratamiento </t>
    </r>
  </si>
  <si>
    <r>
      <rPr>
        <b/>
        <sz val="9"/>
        <rFont val="Gill Sans MT"/>
        <family val="2"/>
      </rPr>
      <t>LOCATIVO</t>
    </r>
    <r>
      <rPr>
        <sz val="9"/>
        <rFont val="Gill Sans MT"/>
        <family val="2"/>
      </rPr>
      <t xml:space="preserve">
 Superficies de trabajo (irregularidades en el suelo o acumulación de materiales en el área de trabajo) cuando se realizan visitas a las instalaciones de acueductos veredales y proyectos </t>
    </r>
  </si>
  <si>
    <r>
      <rPr>
        <b/>
        <sz val="9"/>
        <rFont val="Gill Sans MT"/>
        <family val="2"/>
      </rPr>
      <t xml:space="preserve">CONDCIONES DE SEGURIDAD </t>
    </r>
    <r>
      <rPr>
        <sz val="9"/>
        <rFont val="Gill Sans MT"/>
        <family val="2"/>
      </rPr>
      <t xml:space="preserve">
Trabajos en alturas (para actividades de acceso a unidades elevadas de tratamiento, tanques a cierta altura para inspección)</t>
    </r>
  </si>
  <si>
    <r>
      <rPr>
        <b/>
        <sz val="9"/>
        <color theme="1"/>
        <rFont val="Gill Sans MT"/>
        <family val="2"/>
      </rPr>
      <t xml:space="preserve">FÍSICO </t>
    </r>
    <r>
      <rPr>
        <sz val="9"/>
        <color theme="1"/>
        <rFont val="Gill Sans MT"/>
        <family val="2"/>
      </rPr>
      <t xml:space="preserve">
Temperaturas extremas (calor-frío)</t>
    </r>
  </si>
  <si>
    <t xml:space="preserve">Impermeable </t>
  </si>
  <si>
    <t>Personal de planta que realiza desplazamiento a los diferentes proyectos de acueductos veredales</t>
  </si>
  <si>
    <r>
      <t xml:space="preserve">Casco de seguridad 
Botas de seguridad con punta de acero 
</t>
    </r>
    <r>
      <rPr>
        <sz val="9"/>
        <color rgb="FFFF0000"/>
        <rFont val="Gill Sans MT"/>
        <family val="2"/>
      </rPr>
      <t>Chaleco reflectivo (solamente para los casos de difícil acceso a bocatomas)</t>
    </r>
    <r>
      <rPr>
        <sz val="9"/>
        <rFont val="Gill Sans MT"/>
        <family val="2"/>
      </rPr>
      <t xml:space="preserve">
Botas de caucho (solamente para los casos de difícil acceso a bocatomas)
</t>
    </r>
    <r>
      <rPr>
        <sz val="9"/>
        <color rgb="FFFF0000"/>
        <rFont val="Gill Sans MT"/>
        <family val="2"/>
      </rPr>
      <t>Guantes forestales anticorte
Camisa manga larga</t>
    </r>
  </si>
  <si>
    <r>
      <rPr>
        <sz val="9"/>
        <color rgb="FFFF0000"/>
        <rFont val="Gill Sans MT"/>
        <family val="2"/>
      </rPr>
      <t xml:space="preserve">Uso de chaleco reflectivo </t>
    </r>
    <r>
      <rPr>
        <sz val="9"/>
        <rFont val="Gill Sans MT"/>
        <family val="2"/>
      </rPr>
      <t xml:space="preserve">
Botas de seguridad 
Casco de seguridad </t>
    </r>
  </si>
  <si>
    <r>
      <t xml:space="preserve">Casco con barbuquejo
Botas de seguridad 
</t>
    </r>
    <r>
      <rPr>
        <sz val="9"/>
        <color rgb="FFFF0000"/>
        <rFont val="Gill Sans MT"/>
        <family val="2"/>
      </rPr>
      <t xml:space="preserve">Elemento de protección contra caídas de posicionamiento </t>
    </r>
  </si>
  <si>
    <r>
      <t xml:space="preserve">Casco de seguridad 
Botas de seguridad con punta de acero 
Chaleco reflectivo (solamente para los casos de difícil acceso a bocatomas)
</t>
    </r>
    <r>
      <rPr>
        <b/>
        <sz val="9"/>
        <color theme="9" tint="-0.249977111117893"/>
        <rFont val="Gill Sans MT"/>
        <family val="2"/>
      </rPr>
      <t>Botas de caucho (solamente para los casos de difícil acceso a bocatomas)
Guantes forestales anticorte</t>
    </r>
  </si>
  <si>
    <r>
      <t xml:space="preserve">1. Casco con barbuquejo
2. Botas de seguridad 
</t>
    </r>
    <r>
      <rPr>
        <sz val="9"/>
        <color theme="9" tint="-0.249977111117893"/>
        <rFont val="Gill Sans MT"/>
        <family val="2"/>
      </rPr>
      <t xml:space="preserve">3. Elemento de protección contra caídas de posicionamiento </t>
    </r>
  </si>
  <si>
    <t>VERSIÓN: 4</t>
  </si>
  <si>
    <t>FECHA DE ULTIMA ACTUALIZACIÓN MM/AA</t>
  </si>
  <si>
    <t>GESTION DE SEGURIDAD Y SALUD EN EL TRABAJO</t>
  </si>
  <si>
    <t>FECHA: 09/10/2025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</si>
</sst>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Tahoma"/>
      <family val="2"/>
    </font>
    <font>
      <b/>
      <sz val="12"/>
      <name val="Tahoma"/>
      <family val="2"/>
    </font>
    <font>
      <sz val="11"/>
      <color theme="1"/>
      <name val="Gill Sans MT"/>
      <family val="2"/>
    </font>
    <font>
      <sz val="12"/>
      <name val="Tahoma"/>
      <family val="2"/>
    </font>
    <font>
      <b/>
      <sz val="12"/>
      <color rgb="FF0097AE"/>
      <name val="Tahoma"/>
      <family val="2"/>
    </font>
    <font>
      <b/>
      <sz val="10"/>
      <color theme="0"/>
      <name val="Gill Sans MT"/>
      <family val="2"/>
    </font>
    <font>
      <b/>
      <sz val="9"/>
      <color theme="0"/>
      <name val="Gill Sans MT"/>
      <family val="2"/>
    </font>
    <font>
      <b/>
      <sz val="9"/>
      <name val="Gill Sans MT"/>
      <family val="2"/>
    </font>
    <font>
      <sz val="9"/>
      <name val="Gill Sans MT"/>
      <family val="2"/>
    </font>
    <font>
      <sz val="9"/>
      <color rgb="FFFF0000"/>
      <name val="Gill Sans MT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i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sz val="10"/>
      <name val="Gill Sans MT"/>
      <family val="2"/>
    </font>
    <font>
      <sz val="9"/>
      <color theme="1"/>
      <name val="Gill Sans MT"/>
      <family val="2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b/>
      <sz val="10"/>
      <name val="Gill Sans MT"/>
      <family val="2"/>
    </font>
    <font>
      <sz val="10"/>
      <color theme="1"/>
      <name val="Gill Sans MT"/>
      <family val="2"/>
    </font>
    <font>
      <b/>
      <sz val="12"/>
      <name val="Gill Sans MT"/>
      <family val="2"/>
    </font>
    <font>
      <b/>
      <sz val="9"/>
      <color theme="1"/>
      <name val="Gill Sans MT"/>
      <family val="2"/>
    </font>
    <font>
      <b/>
      <sz val="14"/>
      <name val="Arial"/>
      <family val="2"/>
    </font>
    <font>
      <sz val="9"/>
      <color theme="9" tint="-0.249977111117893"/>
      <name val="Gill Sans MT"/>
      <family val="2"/>
    </font>
    <font>
      <b/>
      <sz val="9"/>
      <color theme="9" tint="-0.249977111117893"/>
      <name val="Gill Sans MT"/>
      <family val="2"/>
    </font>
    <font>
      <sz val="10"/>
      <color rgb="FF000000"/>
      <name val="Calibri"/>
      <family val="2"/>
      <scheme val="minor"/>
    </font>
    <font>
      <b/>
      <sz val="28"/>
      <color theme="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0097A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53"/>
      </patternFill>
    </fill>
    <fill>
      <patternFill patternType="solid">
        <fgColor indexed="55"/>
        <bgColor indexed="64"/>
      </patternFill>
    </fill>
    <fill>
      <patternFill patternType="lightGray">
        <fgColor indexed="9"/>
        <bgColor theme="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ck">
        <color rgb="FF0097AE"/>
      </top>
      <bottom/>
      <diagonal/>
    </border>
    <border>
      <left/>
      <right style="thin">
        <color theme="0"/>
      </right>
      <top style="thick">
        <color rgb="FF0097AE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ck">
        <color rgb="FF0097AE"/>
      </top>
      <bottom style="thin">
        <color theme="0"/>
      </bottom>
      <diagonal/>
    </border>
    <border>
      <left style="thin">
        <color theme="0"/>
      </left>
      <right style="thick">
        <color rgb="FF0097AE"/>
      </right>
      <top style="thick">
        <color rgb="FF0097AE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ck">
        <color rgb="FF0097AE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theme="0"/>
      </left>
      <right/>
      <top style="thick">
        <color rgb="FF0097AE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97AE"/>
      </left>
      <right/>
      <top style="medium">
        <color rgb="FF0097AE"/>
      </top>
      <bottom style="thin">
        <color rgb="FF0097AE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rgb="FF0097AE"/>
      </top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8" tint="-0.249977111117893"/>
      </left>
      <right style="thin">
        <color theme="8" tint="-0.249977111117893"/>
      </right>
      <top/>
      <bottom style="thin">
        <color theme="8" tint="-0.249977111117893"/>
      </bottom>
      <diagonal/>
    </border>
    <border>
      <left style="thin">
        <color theme="8" tint="-0.249977111117893"/>
      </left>
      <right style="thin">
        <color rgb="FF0097AE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0097AE"/>
      </left>
      <right style="thin">
        <color rgb="FF0097AE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rgb="FF0097AE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2" fillId="0" borderId="0"/>
    <xf numFmtId="0" fontId="30" fillId="0" borderId="0"/>
  </cellStyleXfs>
  <cellXfs count="123">
    <xf numFmtId="0" fontId="0" fillId="0" borderId="0" xfId="0"/>
    <xf numFmtId="0" fontId="5" fillId="0" borderId="0" xfId="0" applyFont="1"/>
    <xf numFmtId="0" fontId="6" fillId="0" borderId="0" xfId="2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9" fillId="2" borderId="12" xfId="2" applyFont="1" applyFill="1" applyBorder="1" applyAlignment="1">
      <alignment horizontal="center" vertical="center" wrapText="1"/>
    </xf>
    <xf numFmtId="0" fontId="10" fillId="0" borderId="0" xfId="2" applyFont="1" applyAlignment="1">
      <alignment horizontal="center"/>
    </xf>
    <xf numFmtId="0" fontId="9" fillId="2" borderId="16" xfId="2" applyFont="1" applyFill="1" applyBorder="1" applyAlignment="1">
      <alignment horizontal="center" vertical="center" wrapText="1"/>
    </xf>
    <xf numFmtId="0" fontId="9" fillId="2" borderId="17" xfId="2" applyFont="1" applyFill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4" xfId="0" quotePrefix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/>
    </xf>
    <xf numFmtId="0" fontId="10" fillId="3" borderId="4" xfId="2" applyFont="1" applyFill="1" applyBorder="1" applyAlignment="1">
      <alignment horizontal="center" vertical="center" wrapText="1"/>
    </xf>
    <xf numFmtId="0" fontId="11" fillId="0" borderId="0" xfId="2" applyFont="1" applyAlignment="1">
      <alignment horizontal="center"/>
    </xf>
    <xf numFmtId="0" fontId="11" fillId="4" borderId="4" xfId="2" quotePrefix="1" applyFont="1" applyFill="1" applyBorder="1" applyAlignment="1">
      <alignment horizontal="center" vertical="center" wrapText="1"/>
    </xf>
    <xf numFmtId="0" fontId="10" fillId="4" borderId="4" xfId="2" quotePrefix="1" applyFont="1" applyFill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164" fontId="5" fillId="0" borderId="0" xfId="0" applyNumberFormat="1" applyFont="1"/>
    <xf numFmtId="9" fontId="5" fillId="0" borderId="0" xfId="1" applyFont="1"/>
    <xf numFmtId="0" fontId="11" fillId="0" borderId="0" xfId="2" applyFont="1" applyAlignment="1">
      <alignment horizontal="center" vertical="center" wrapText="1"/>
    </xf>
    <xf numFmtId="0" fontId="0" fillId="4" borderId="0" xfId="0" applyFill="1"/>
    <xf numFmtId="0" fontId="16" fillId="4" borderId="0" xfId="0" applyFont="1" applyFill="1"/>
    <xf numFmtId="0" fontId="17" fillId="8" borderId="20" xfId="0" applyFont="1" applyFill="1" applyBorder="1" applyAlignment="1">
      <alignment horizontal="center" vertical="center" wrapText="1"/>
    </xf>
    <xf numFmtId="0" fontId="17" fillId="8" borderId="21" xfId="0" applyFont="1" applyFill="1" applyBorder="1" applyAlignment="1">
      <alignment horizontal="center" vertical="center" wrapText="1"/>
    </xf>
    <xf numFmtId="0" fontId="17" fillId="8" borderId="22" xfId="0" applyFont="1" applyFill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7" fillId="8" borderId="4" xfId="0" applyFont="1" applyFill="1" applyBorder="1" applyAlignment="1">
      <alignment horizontal="center"/>
    </xf>
    <xf numFmtId="0" fontId="16" fillId="0" borderId="4" xfId="0" applyFont="1" applyBorder="1" applyAlignment="1">
      <alignment vertical="center"/>
    </xf>
    <xf numFmtId="0" fontId="16" fillId="0" borderId="4" xfId="0" applyFont="1" applyBorder="1" applyAlignment="1">
      <alignment vertical="center" wrapText="1"/>
    </xf>
    <xf numFmtId="0" fontId="4" fillId="0" borderId="30" xfId="2" applyFont="1" applyBorder="1" applyAlignment="1">
      <alignment horizontal="left" vertical="center" wrapText="1"/>
    </xf>
    <xf numFmtId="0" fontId="11" fillId="0" borderId="4" xfId="4" applyFont="1" applyBorder="1" applyAlignment="1" applyProtection="1">
      <alignment horizontal="center" vertical="center" wrapText="1"/>
      <protection locked="0"/>
    </xf>
    <xf numFmtId="0" fontId="11" fillId="0" borderId="4" xfId="2" applyFont="1" applyBorder="1" applyAlignment="1">
      <alignment vertical="center" wrapText="1"/>
    </xf>
    <xf numFmtId="0" fontId="11" fillId="3" borderId="4" xfId="2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2" applyFont="1" applyAlignment="1">
      <alignment horizontal="center" vertical="center"/>
    </xf>
    <xf numFmtId="0" fontId="10" fillId="3" borderId="0" xfId="2" applyFont="1" applyFill="1" applyAlignment="1">
      <alignment horizontal="center" vertical="center" wrapText="1"/>
    </xf>
    <xf numFmtId="0" fontId="10" fillId="4" borderId="0" xfId="2" quotePrefix="1" applyFont="1" applyFill="1" applyAlignment="1">
      <alignment horizontal="center" vertical="center" wrapText="1"/>
    </xf>
    <xf numFmtId="0" fontId="11" fillId="3" borderId="0" xfId="2" applyFont="1" applyFill="1" applyAlignment="1">
      <alignment vertical="center" wrapText="1"/>
    </xf>
    <xf numFmtId="0" fontId="11" fillId="0" borderId="0" xfId="2" applyFont="1" applyAlignment="1">
      <alignment vertical="center" wrapText="1"/>
    </xf>
    <xf numFmtId="0" fontId="11" fillId="3" borderId="0" xfId="2" applyFont="1" applyFill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25" fillId="3" borderId="4" xfId="3" applyFont="1" applyFill="1" applyBorder="1" applyAlignment="1">
      <alignment horizontal="center" vertical="center" wrapText="1"/>
    </xf>
    <xf numFmtId="0" fontId="23" fillId="3" borderId="4" xfId="3" applyFont="1" applyFill="1" applyBorder="1" applyAlignment="1">
      <alignment horizontal="center" vertical="center" wrapText="1"/>
    </xf>
    <xf numFmtId="0" fontId="25" fillId="6" borderId="4" xfId="3" applyFont="1" applyFill="1" applyBorder="1" applyAlignment="1">
      <alignment horizontal="center" vertical="center" wrapText="1"/>
    </xf>
    <xf numFmtId="0" fontId="19" fillId="3" borderId="4" xfId="3" applyFont="1" applyFill="1" applyBorder="1" applyAlignment="1">
      <alignment horizontal="center" vertical="center" wrapText="1"/>
    </xf>
    <xf numFmtId="0" fontId="25" fillId="3" borderId="4" xfId="3" applyFont="1" applyFill="1" applyBorder="1" applyAlignment="1">
      <alignment vertical="center" wrapText="1"/>
    </xf>
    <xf numFmtId="0" fontId="25" fillId="3" borderId="18" xfId="3" applyFont="1" applyFill="1" applyBorder="1" applyAlignment="1">
      <alignment horizontal="center" vertical="center" wrapText="1"/>
    </xf>
    <xf numFmtId="9" fontId="25" fillId="3" borderId="4" xfId="1" applyFont="1" applyFill="1" applyBorder="1" applyAlignment="1">
      <alignment vertical="center" wrapText="1"/>
    </xf>
    <xf numFmtId="0" fontId="25" fillId="7" borderId="4" xfId="3" applyFont="1" applyFill="1" applyBorder="1" applyAlignment="1">
      <alignment horizontal="center" vertical="center" wrapText="1"/>
    </xf>
    <xf numFmtId="0" fontId="25" fillId="5" borderId="4" xfId="3" applyFont="1" applyFill="1" applyBorder="1" applyAlignment="1">
      <alignment horizontal="center" vertical="center" wrapText="1"/>
    </xf>
    <xf numFmtId="0" fontId="27" fillId="9" borderId="4" xfId="2" applyFont="1" applyFill="1" applyBorder="1" applyAlignment="1" applyProtection="1">
      <alignment horizontal="center" vertical="center" wrapText="1"/>
      <protection locked="0"/>
    </xf>
    <xf numFmtId="0" fontId="19" fillId="0" borderId="4" xfId="0" quotePrefix="1" applyFont="1" applyBorder="1" applyAlignment="1">
      <alignment horizontal="center" vertical="center" wrapText="1"/>
    </xf>
    <xf numFmtId="0" fontId="19" fillId="0" borderId="4" xfId="2" applyFont="1" applyBorder="1" applyAlignment="1">
      <alignment horizontal="center" vertical="center" wrapText="1"/>
    </xf>
    <xf numFmtId="0" fontId="19" fillId="4" borderId="4" xfId="2" quotePrefix="1" applyFont="1" applyFill="1" applyBorder="1" applyAlignment="1">
      <alignment horizontal="center" vertical="center" wrapText="1"/>
    </xf>
    <xf numFmtId="0" fontId="23" fillId="4" borderId="4" xfId="2" quotePrefix="1" applyFont="1" applyFill="1" applyBorder="1" applyAlignment="1">
      <alignment horizontal="center" vertical="center" wrapText="1"/>
    </xf>
    <xf numFmtId="0" fontId="23" fillId="0" borderId="4" xfId="2" applyFont="1" applyBorder="1" applyAlignment="1">
      <alignment horizontal="center" vertical="center" wrapText="1"/>
    </xf>
    <xf numFmtId="0" fontId="20" fillId="0" borderId="4" xfId="0" quotePrefix="1" applyFont="1" applyBorder="1" applyAlignment="1">
      <alignment horizontal="center" vertical="center" wrapText="1"/>
    </xf>
    <xf numFmtId="0" fontId="0" fillId="0" borderId="4" xfId="0" applyBorder="1"/>
    <xf numFmtId="0" fontId="20" fillId="0" borderId="0" xfId="0" quotePrefix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8" fillId="0" borderId="4" xfId="2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 wrapText="1"/>
    </xf>
    <xf numFmtId="14" fontId="7" fillId="0" borderId="0" xfId="0" applyNumberFormat="1" applyFont="1" applyAlignment="1">
      <alignment horizontal="center" vertical="center"/>
    </xf>
    <xf numFmtId="14" fontId="4" fillId="0" borderId="35" xfId="2" applyNumberFormat="1" applyFont="1" applyBorder="1" applyAlignment="1">
      <alignment horizontal="left" vertical="center" wrapText="1"/>
    </xf>
    <xf numFmtId="0" fontId="27" fillId="9" borderId="18" xfId="2" applyFont="1" applyFill="1" applyBorder="1" applyAlignment="1" applyProtection="1">
      <alignment horizontal="center" vertical="center" wrapText="1"/>
      <protection locked="0"/>
    </xf>
    <xf numFmtId="0" fontId="27" fillId="9" borderId="34" xfId="2" applyFont="1" applyFill="1" applyBorder="1" applyAlignment="1" applyProtection="1">
      <alignment horizontal="center" vertical="center" wrapText="1"/>
      <protection locked="0"/>
    </xf>
    <xf numFmtId="0" fontId="27" fillId="9" borderId="29" xfId="2" applyFont="1" applyFill="1" applyBorder="1" applyAlignment="1" applyProtection="1">
      <alignment horizontal="center" vertical="center" wrapText="1"/>
      <protection locked="0"/>
    </xf>
    <xf numFmtId="0" fontId="27" fillId="9" borderId="1" xfId="2" applyFont="1" applyFill="1" applyBorder="1" applyAlignment="1" applyProtection="1">
      <alignment horizontal="center" vertical="center" wrapText="1"/>
      <protection locked="0"/>
    </xf>
    <xf numFmtId="0" fontId="27" fillId="9" borderId="7" xfId="2" applyFont="1" applyFill="1" applyBorder="1" applyAlignment="1" applyProtection="1">
      <alignment horizontal="center" vertical="center" wrapText="1"/>
      <protection locked="0"/>
    </xf>
    <xf numFmtId="0" fontId="27" fillId="9" borderId="2" xfId="2" applyFont="1" applyFill="1" applyBorder="1" applyAlignment="1" applyProtection="1">
      <alignment horizontal="center" vertical="center" wrapText="1"/>
      <protection locked="0"/>
    </xf>
    <xf numFmtId="0" fontId="27" fillId="9" borderId="8" xfId="2" applyFont="1" applyFill="1" applyBorder="1" applyAlignment="1" applyProtection="1">
      <alignment horizontal="center" vertical="center" wrapText="1"/>
      <protection locked="0"/>
    </xf>
    <xf numFmtId="0" fontId="27" fillId="9" borderId="32" xfId="2" applyFont="1" applyFill="1" applyBorder="1" applyAlignment="1" applyProtection="1">
      <alignment horizontal="center" vertical="center" wrapText="1"/>
      <protection locked="0"/>
    </xf>
    <xf numFmtId="0" fontId="27" fillId="9" borderId="31" xfId="2" applyFont="1" applyFill="1" applyBorder="1" applyAlignment="1" applyProtection="1">
      <alignment horizontal="center" vertical="center" wrapText="1"/>
      <protection locked="0"/>
    </xf>
    <xf numFmtId="0" fontId="11" fillId="0" borderId="4" xfId="2" applyFont="1" applyBorder="1" applyAlignment="1">
      <alignment horizontal="center" vertical="center" wrapText="1"/>
    </xf>
    <xf numFmtId="0" fontId="11" fillId="3" borderId="4" xfId="2" applyFont="1" applyFill="1" applyBorder="1" applyAlignment="1">
      <alignment horizontal="center" vertical="center" wrapText="1"/>
    </xf>
    <xf numFmtId="0" fontId="25" fillId="3" borderId="4" xfId="3" applyFont="1" applyFill="1" applyBorder="1" applyAlignment="1">
      <alignment horizontal="center" vertical="center" wrapText="1"/>
    </xf>
    <xf numFmtId="0" fontId="9" fillId="2" borderId="12" xfId="2" applyFont="1" applyFill="1" applyBorder="1" applyAlignment="1">
      <alignment horizontal="center" vertical="center" wrapText="1"/>
    </xf>
    <xf numFmtId="0" fontId="9" fillId="2" borderId="13" xfId="2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9" fillId="2" borderId="28" xfId="2" applyFont="1" applyFill="1" applyBorder="1" applyAlignment="1">
      <alignment horizontal="center" vertical="center" wrapText="1"/>
    </xf>
    <xf numFmtId="0" fontId="9" fillId="2" borderId="33" xfId="2" applyFont="1" applyFill="1" applyBorder="1" applyAlignment="1">
      <alignment horizontal="center" vertical="center" wrapText="1"/>
    </xf>
    <xf numFmtId="0" fontId="9" fillId="2" borderId="11" xfId="2" applyFont="1" applyFill="1" applyBorder="1" applyAlignment="1">
      <alignment horizontal="center" vertical="center" wrapText="1"/>
    </xf>
    <xf numFmtId="0" fontId="4" fillId="0" borderId="36" xfId="2" applyFont="1" applyBorder="1" applyAlignment="1">
      <alignment horizontal="left" vertical="center" wrapText="1"/>
    </xf>
    <xf numFmtId="0" fontId="4" fillId="0" borderId="37" xfId="2" applyFont="1" applyBorder="1" applyAlignment="1">
      <alignment horizontal="left" vertical="center" wrapText="1"/>
    </xf>
    <xf numFmtId="0" fontId="4" fillId="0" borderId="38" xfId="2" applyFont="1" applyBorder="1" applyAlignment="1">
      <alignment horizontal="left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4" fillId="0" borderId="4" xfId="2" applyFont="1" applyBorder="1" applyAlignment="1">
      <alignment horizontal="right" vertical="center" wrapText="1"/>
    </xf>
    <xf numFmtId="0" fontId="3" fillId="0" borderId="4" xfId="2" applyFont="1" applyBorder="1" applyAlignment="1">
      <alignment horizontal="right" vertical="center" wrapText="1"/>
    </xf>
    <xf numFmtId="0" fontId="15" fillId="0" borderId="0" xfId="0" applyFont="1" applyAlignment="1">
      <alignment horizontal="center"/>
    </xf>
    <xf numFmtId="0" fontId="15" fillId="4" borderId="19" xfId="0" applyFont="1" applyFill="1" applyBorder="1" applyAlignment="1">
      <alignment horizontal="center"/>
    </xf>
    <xf numFmtId="0" fontId="18" fillId="4" borderId="0" xfId="0" applyFont="1" applyFill="1" applyAlignment="1">
      <alignment horizontal="center"/>
    </xf>
    <xf numFmtId="0" fontId="17" fillId="8" borderId="4" xfId="0" applyFont="1" applyFill="1" applyBorder="1" applyAlignment="1">
      <alignment horizontal="center" vertical="center" wrapText="1"/>
    </xf>
  </cellXfs>
  <cellStyles count="6">
    <cellStyle name="Normal" xfId="0" builtinId="0"/>
    <cellStyle name="Normal 2" xfId="4" xr:uid="{C789C41F-7EC9-4995-B573-05E7098588CE}"/>
    <cellStyle name="Normal 2 2" xfId="2" xr:uid="{00000000-0005-0000-0000-000001000000}"/>
    <cellStyle name="Normal 2 3" xfId="5" xr:uid="{F3633D81-1BA5-48FB-A8D1-ED531F904C3E}"/>
    <cellStyle name="Normal_RES" xfId="3" xr:uid="{00000000-0005-0000-0000-000002000000}"/>
    <cellStyle name="Porcentaje" xfId="1" builtinId="5"/>
  </cellStyles>
  <dxfs count="3">
    <dxf>
      <font>
        <b/>
        <i val="0"/>
        <color theme="1"/>
      </font>
      <fill>
        <patternFill>
          <bgColor rgb="FF008000"/>
        </patternFill>
      </fill>
    </dxf>
    <dxf>
      <font>
        <b/>
        <i val="0"/>
        <color theme="1"/>
      </font>
      <fill>
        <patternFill>
          <bgColor rgb="FFFFFF00"/>
        </patternFill>
      </fill>
    </dxf>
    <dxf>
      <font>
        <b/>
        <i val="0"/>
        <color theme="1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'DIRECCION '!$A$24:$E$24</c:f>
              <c:strCache>
                <c:ptCount val="5"/>
                <c:pt idx="0">
                  <c:v>ACEPTABILIDAD DEL RIESGO </c:v>
                </c:pt>
              </c:strCache>
            </c:strRef>
          </c:tx>
          <c:dPt>
            <c:idx val="0"/>
            <c:bubble3D val="0"/>
            <c:spPr>
              <a:solidFill>
                <a:srgbClr val="00B050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110-401E-A67C-E138C0B36338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9110-401E-A67C-E138C0B36338}"/>
              </c:ext>
            </c:extLst>
          </c:dPt>
          <c:dPt>
            <c:idx val="2"/>
            <c:bubble3D val="0"/>
            <c:spPr>
              <a:solidFill>
                <a:srgbClr val="FF0000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9110-401E-A67C-E138C0B3633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'DIRECCION '!$B$25:$D$25</c:f>
              <c:strCache>
                <c:ptCount val="3"/>
                <c:pt idx="0">
                  <c:v>MEJORABLE </c:v>
                </c:pt>
                <c:pt idx="1">
                  <c:v>NO ACEPTABLE O ACEPTABLE CON CONTROL ESPECÍFICO </c:v>
                </c:pt>
                <c:pt idx="2">
                  <c:v>NO ACEPTABLE </c:v>
                </c:pt>
              </c:strCache>
            </c:strRef>
          </c:cat>
          <c:val>
            <c:numRef>
              <c:f>'DIRECCION '!$B$26:$D$26</c:f>
              <c:numCache>
                <c:formatCode>General</c:formatCode>
                <c:ptCount val="3"/>
                <c:pt idx="0">
                  <c:v>5</c:v>
                </c:pt>
                <c:pt idx="1">
                  <c:v>7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110-401E-A67C-E138C0B3633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SUBGERENCIA TECNICA'!A1"/><Relationship Id="rId13" Type="http://schemas.openxmlformats.org/officeDocument/2006/relationships/hyperlink" Target="#'DIR ASEGURAMIENTO DE LA PRESTAC'!A1"/><Relationship Id="rId18" Type="http://schemas.openxmlformats.org/officeDocument/2006/relationships/hyperlink" Target="#'DIR CONTABILIDAD'!A1"/><Relationship Id="rId3" Type="http://schemas.openxmlformats.org/officeDocument/2006/relationships/hyperlink" Target="#'DIR JURIDICA'!A1"/><Relationship Id="rId7" Type="http://schemas.openxmlformats.org/officeDocument/2006/relationships/hyperlink" Target="#'DIRECCION NUEVOS NEGOCIOS'!A1"/><Relationship Id="rId12" Type="http://schemas.openxmlformats.org/officeDocument/2006/relationships/hyperlink" Target="#'SUBGERENCIA DE OPERACIONES'!A1"/><Relationship Id="rId17" Type="http://schemas.openxmlformats.org/officeDocument/2006/relationships/hyperlink" Target="#'DIR FINANZAS Y PRESUPESTOS'!A1"/><Relationship Id="rId2" Type="http://schemas.openxmlformats.org/officeDocument/2006/relationships/hyperlink" Target="#'DIR SERVICIO AL CLIENTE'!A1"/><Relationship Id="rId16" Type="http://schemas.openxmlformats.org/officeDocument/2006/relationships/hyperlink" Target="#'DIR GESTION CONTRACTUAL'!A1"/><Relationship Id="rId20" Type="http://schemas.openxmlformats.org/officeDocument/2006/relationships/hyperlink" Target="#TESORERIA!A1"/><Relationship Id="rId1" Type="http://schemas.openxmlformats.org/officeDocument/2006/relationships/hyperlink" Target="#'GERENCIA GENERAL'!A1"/><Relationship Id="rId6" Type="http://schemas.openxmlformats.org/officeDocument/2006/relationships/hyperlink" Target="#'SUBGERENCIA GENERAL'!A1"/><Relationship Id="rId11" Type="http://schemas.openxmlformats.org/officeDocument/2006/relationships/hyperlink" Target="#'DIR ASUNTOS AMBIENTALES'!A1"/><Relationship Id="rId5" Type="http://schemas.openxmlformats.org/officeDocument/2006/relationships/hyperlink" Target="#'DIRECCION PLANEACION Y DIR EST '!A1"/><Relationship Id="rId15" Type="http://schemas.openxmlformats.org/officeDocument/2006/relationships/hyperlink" Target="#'SECRETARIA DE ASUNTOS CORP'!A1"/><Relationship Id="rId10" Type="http://schemas.openxmlformats.org/officeDocument/2006/relationships/hyperlink" Target="#'DIR DE INTERVENTORIA'!A1"/><Relationship Id="rId19" Type="http://schemas.openxmlformats.org/officeDocument/2006/relationships/hyperlink" Target="#'DIR GESTION HUMANA Y ADMIN'!A1"/><Relationship Id="rId4" Type="http://schemas.openxmlformats.org/officeDocument/2006/relationships/hyperlink" Target="#'DIR CONTROL INTERNO'!A1"/><Relationship Id="rId9" Type="http://schemas.openxmlformats.org/officeDocument/2006/relationships/hyperlink" Target="#'DIR ESTRUCTURACION PROYECTOS'!A1"/><Relationship Id="rId14" Type="http://schemas.openxmlformats.org/officeDocument/2006/relationships/hyperlink" Target="#'DIR OPERATIVA Y PROYECTOS ESPE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ORGANIGRAMA!A1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508000</xdr:colOff>
      <xdr:row>1</xdr:row>
      <xdr:rowOff>57150</xdr:rowOff>
    </xdr:from>
    <xdr:to>
      <xdr:col>7</xdr:col>
      <xdr:colOff>755650</xdr:colOff>
      <xdr:row>3</xdr:row>
      <xdr:rowOff>158750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30B2A71-0D51-B014-64AC-6E6FA4167997}"/>
            </a:ext>
          </a:extLst>
        </xdr:cNvPr>
        <xdr:cNvSpPr/>
      </xdr:nvSpPr>
      <xdr:spPr>
        <a:xfrm>
          <a:off x="7366000" y="241300"/>
          <a:ext cx="1771650" cy="4699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CO" sz="1100" b="1"/>
            <a:t>Asamblea General de Accionistas</a:t>
          </a:r>
          <a:r>
            <a:rPr lang="es-CO" sz="1100" b="1" baseline="0"/>
            <a:t> </a:t>
          </a:r>
        </a:p>
        <a:p>
          <a:pPr algn="l"/>
          <a:endParaRPr lang="es-CO" sz="1100" b="1"/>
        </a:p>
      </xdr:txBody>
    </xdr:sp>
    <xdr:clientData/>
  </xdr:twoCellAnchor>
  <xdr:twoCellAnchor>
    <xdr:from>
      <xdr:col>3</xdr:col>
      <xdr:colOff>73378</xdr:colOff>
      <xdr:row>4</xdr:row>
      <xdr:rowOff>26811</xdr:rowOff>
    </xdr:from>
    <xdr:to>
      <xdr:col>5</xdr:col>
      <xdr:colOff>321028</xdr:colOff>
      <xdr:row>5</xdr:row>
      <xdr:rowOff>89606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C6BF7484-BFB6-4631-8731-A01320A60E77}"/>
            </a:ext>
          </a:extLst>
        </xdr:cNvPr>
        <xdr:cNvSpPr/>
      </xdr:nvSpPr>
      <xdr:spPr>
        <a:xfrm>
          <a:off x="5407378" y="760589"/>
          <a:ext cx="1771650" cy="246239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CO" sz="1100"/>
            <a:t>Revisor</a:t>
          </a:r>
          <a:r>
            <a:rPr lang="es-CO" sz="1100" baseline="0"/>
            <a:t> Fiscal </a:t>
          </a:r>
        </a:p>
        <a:p>
          <a:pPr algn="l"/>
          <a:endParaRPr lang="es-CO" sz="1100"/>
        </a:p>
      </xdr:txBody>
    </xdr:sp>
    <xdr:clientData/>
  </xdr:twoCellAnchor>
  <xdr:twoCellAnchor>
    <xdr:from>
      <xdr:col>5</xdr:col>
      <xdr:colOff>501650</xdr:colOff>
      <xdr:row>5</xdr:row>
      <xdr:rowOff>107950</xdr:rowOff>
    </xdr:from>
    <xdr:to>
      <xdr:col>7</xdr:col>
      <xdr:colOff>749300</xdr:colOff>
      <xdr:row>6</xdr:row>
      <xdr:rowOff>171450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E0E6F1C3-79EB-468C-AEE8-C6BD31CCCD51}"/>
            </a:ext>
          </a:extLst>
        </xdr:cNvPr>
        <xdr:cNvSpPr/>
      </xdr:nvSpPr>
      <xdr:spPr>
        <a:xfrm>
          <a:off x="7359650" y="1028700"/>
          <a:ext cx="1771650" cy="2476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CO" sz="1100" b="1" baseline="0"/>
            <a:t>Junta Directiva  </a:t>
          </a:r>
        </a:p>
        <a:p>
          <a:pPr algn="l"/>
          <a:endParaRPr lang="es-CO" sz="1100" b="1"/>
        </a:p>
      </xdr:txBody>
    </xdr:sp>
    <xdr:clientData/>
  </xdr:twoCellAnchor>
  <xdr:twoCellAnchor>
    <xdr:from>
      <xdr:col>5</xdr:col>
      <xdr:colOff>495300</xdr:colOff>
      <xdr:row>8</xdr:row>
      <xdr:rowOff>146050</xdr:rowOff>
    </xdr:from>
    <xdr:to>
      <xdr:col>7</xdr:col>
      <xdr:colOff>742950</xdr:colOff>
      <xdr:row>10</xdr:row>
      <xdr:rowOff>25400</xdr:rowOff>
    </xdr:to>
    <xdr:sp macro="" textlink="">
      <xdr:nvSpPr>
        <xdr:cNvPr id="6" name="Rectángulo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67BFA9-E939-4781-A580-BC8E3FEA551E}"/>
            </a:ext>
          </a:extLst>
        </xdr:cNvPr>
        <xdr:cNvSpPr/>
      </xdr:nvSpPr>
      <xdr:spPr>
        <a:xfrm>
          <a:off x="7353300" y="1619250"/>
          <a:ext cx="1771650" cy="2476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CO" sz="1100" b="1" baseline="0"/>
            <a:t>GERENCIA GENERAL </a:t>
          </a:r>
        </a:p>
        <a:p>
          <a:pPr algn="l"/>
          <a:endParaRPr lang="es-CO" sz="1100" b="1"/>
        </a:p>
      </xdr:txBody>
    </xdr:sp>
    <xdr:clientData/>
  </xdr:twoCellAnchor>
  <xdr:twoCellAnchor>
    <xdr:from>
      <xdr:col>10</xdr:col>
      <xdr:colOff>13607</xdr:colOff>
      <xdr:row>9</xdr:row>
      <xdr:rowOff>148772</xdr:rowOff>
    </xdr:from>
    <xdr:to>
      <xdr:col>12</xdr:col>
      <xdr:colOff>273957</xdr:colOff>
      <xdr:row>12</xdr:row>
      <xdr:rowOff>78922</xdr:rowOff>
    </xdr:to>
    <xdr:sp macro="" textlink="">
      <xdr:nvSpPr>
        <xdr:cNvPr id="7" name="Rectángulo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C099ED-7423-484B-903D-CF50C047FCBE}"/>
            </a:ext>
          </a:extLst>
        </xdr:cNvPr>
        <xdr:cNvSpPr/>
      </xdr:nvSpPr>
      <xdr:spPr>
        <a:xfrm>
          <a:off x="10681607" y="1781629"/>
          <a:ext cx="1784350" cy="474436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CO" sz="1100" b="0" baseline="0"/>
            <a:t>Dirección de Servicio al Cliente </a:t>
          </a:r>
        </a:p>
        <a:p>
          <a:pPr algn="ctr"/>
          <a:endParaRPr lang="es-CO" sz="1100" b="0" baseline="0"/>
        </a:p>
        <a:p>
          <a:pPr algn="l"/>
          <a:endParaRPr lang="es-CO" sz="1100" b="0"/>
        </a:p>
      </xdr:txBody>
    </xdr:sp>
    <xdr:clientData/>
  </xdr:twoCellAnchor>
  <xdr:twoCellAnchor>
    <xdr:from>
      <xdr:col>10</xdr:col>
      <xdr:colOff>4535</xdr:colOff>
      <xdr:row>12</xdr:row>
      <xdr:rowOff>146050</xdr:rowOff>
    </xdr:from>
    <xdr:to>
      <xdr:col>12</xdr:col>
      <xdr:colOff>264885</xdr:colOff>
      <xdr:row>14</xdr:row>
      <xdr:rowOff>53521</xdr:rowOff>
    </xdr:to>
    <xdr:sp macro="" textlink="">
      <xdr:nvSpPr>
        <xdr:cNvPr id="8" name="Rectángulo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9C5C87D-73F6-4209-8833-C5617B0D2185}"/>
            </a:ext>
          </a:extLst>
        </xdr:cNvPr>
        <xdr:cNvSpPr/>
      </xdr:nvSpPr>
      <xdr:spPr>
        <a:xfrm>
          <a:off x="10672535" y="2323193"/>
          <a:ext cx="1784350" cy="270328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CO" sz="1100" b="0" baseline="0"/>
            <a:t>Dirección Jurídica </a:t>
          </a:r>
        </a:p>
        <a:p>
          <a:pPr algn="ctr"/>
          <a:endParaRPr lang="es-CO" sz="1100" b="0" baseline="0"/>
        </a:p>
        <a:p>
          <a:pPr algn="l"/>
          <a:endParaRPr lang="es-CO" sz="1100" b="0"/>
        </a:p>
      </xdr:txBody>
    </xdr:sp>
    <xdr:clientData/>
  </xdr:twoCellAnchor>
  <xdr:twoCellAnchor>
    <xdr:from>
      <xdr:col>10</xdr:col>
      <xdr:colOff>14515</xdr:colOff>
      <xdr:row>14</xdr:row>
      <xdr:rowOff>143328</xdr:rowOff>
    </xdr:from>
    <xdr:to>
      <xdr:col>12</xdr:col>
      <xdr:colOff>274865</xdr:colOff>
      <xdr:row>17</xdr:row>
      <xdr:rowOff>41728</xdr:rowOff>
    </xdr:to>
    <xdr:sp macro="" textlink="">
      <xdr:nvSpPr>
        <xdr:cNvPr id="9" name="Rectángulo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3C991E2-2979-40FB-A5AD-C8E46110798B}"/>
            </a:ext>
          </a:extLst>
        </xdr:cNvPr>
        <xdr:cNvSpPr/>
      </xdr:nvSpPr>
      <xdr:spPr>
        <a:xfrm>
          <a:off x="10682515" y="2683328"/>
          <a:ext cx="1784350" cy="442686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CO" sz="1100" b="0" baseline="0"/>
            <a:t>Dirección de Control Interno</a:t>
          </a:r>
          <a:endParaRPr lang="es-CO" sz="1100" b="0"/>
        </a:p>
      </xdr:txBody>
    </xdr:sp>
    <xdr:clientData/>
  </xdr:twoCellAnchor>
  <xdr:twoCellAnchor>
    <xdr:from>
      <xdr:col>3</xdr:col>
      <xdr:colOff>215900</xdr:colOff>
      <xdr:row>13</xdr:row>
      <xdr:rowOff>107950</xdr:rowOff>
    </xdr:from>
    <xdr:to>
      <xdr:col>5</xdr:col>
      <xdr:colOff>476250</xdr:colOff>
      <xdr:row>15</xdr:row>
      <xdr:rowOff>12700</xdr:rowOff>
    </xdr:to>
    <xdr:sp macro="" textlink="">
      <xdr:nvSpPr>
        <xdr:cNvPr id="10" name="Rectángulo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6327762-6251-4632-8C3E-ECC048A60760}"/>
            </a:ext>
          </a:extLst>
        </xdr:cNvPr>
        <xdr:cNvSpPr/>
      </xdr:nvSpPr>
      <xdr:spPr>
        <a:xfrm>
          <a:off x="5549900" y="2501900"/>
          <a:ext cx="1784350" cy="2730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CO" sz="1100" baseline="0"/>
            <a:t>Dirección de Planeación </a:t>
          </a:r>
        </a:p>
        <a:p>
          <a:pPr algn="ctr"/>
          <a:endParaRPr lang="es-CO" sz="1100" baseline="0"/>
        </a:p>
        <a:p>
          <a:pPr algn="l"/>
          <a:endParaRPr lang="es-CO" sz="1100"/>
        </a:p>
      </xdr:txBody>
    </xdr:sp>
    <xdr:clientData/>
  </xdr:twoCellAnchor>
  <xdr:twoCellAnchor>
    <xdr:from>
      <xdr:col>4</xdr:col>
      <xdr:colOff>120650</xdr:colOff>
      <xdr:row>20</xdr:row>
      <xdr:rowOff>63500</xdr:rowOff>
    </xdr:from>
    <xdr:to>
      <xdr:col>6</xdr:col>
      <xdr:colOff>381000</xdr:colOff>
      <xdr:row>21</xdr:row>
      <xdr:rowOff>152400</xdr:rowOff>
    </xdr:to>
    <xdr:sp macro="" textlink="">
      <xdr:nvSpPr>
        <xdr:cNvPr id="11" name="Rectángulo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F31DB5B-2AC9-4AF6-B2BF-ACBE121808C2}"/>
            </a:ext>
          </a:extLst>
        </xdr:cNvPr>
        <xdr:cNvSpPr/>
      </xdr:nvSpPr>
      <xdr:spPr>
        <a:xfrm>
          <a:off x="6216650" y="3746500"/>
          <a:ext cx="1784350" cy="2730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CO" sz="1100" b="1" baseline="0"/>
            <a:t>Subgerencia General </a:t>
          </a:r>
        </a:p>
        <a:p>
          <a:pPr algn="ctr"/>
          <a:r>
            <a:rPr lang="es-CO" sz="1100" b="1" baseline="0"/>
            <a:t> </a:t>
          </a:r>
        </a:p>
        <a:p>
          <a:pPr algn="ctr"/>
          <a:endParaRPr lang="es-CO" sz="1100" b="1" baseline="0"/>
        </a:p>
        <a:p>
          <a:pPr algn="l"/>
          <a:endParaRPr lang="es-CO" sz="1100" b="1"/>
        </a:p>
      </xdr:txBody>
    </xdr:sp>
    <xdr:clientData/>
  </xdr:twoCellAnchor>
  <xdr:twoCellAnchor>
    <xdr:from>
      <xdr:col>0</xdr:col>
      <xdr:colOff>500743</xdr:colOff>
      <xdr:row>22</xdr:row>
      <xdr:rowOff>78014</xdr:rowOff>
    </xdr:from>
    <xdr:to>
      <xdr:col>2</xdr:col>
      <xdr:colOff>761093</xdr:colOff>
      <xdr:row>24</xdr:row>
      <xdr:rowOff>157843</xdr:rowOff>
    </xdr:to>
    <xdr:sp macro="" textlink="">
      <xdr:nvSpPr>
        <xdr:cNvPr id="12" name="Rectángulo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6A7A905-490C-4A79-8BDF-5B3F5692F076}"/>
            </a:ext>
          </a:extLst>
        </xdr:cNvPr>
        <xdr:cNvSpPr/>
      </xdr:nvSpPr>
      <xdr:spPr>
        <a:xfrm>
          <a:off x="3548743" y="4069443"/>
          <a:ext cx="1784350" cy="442686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CO" sz="1100" b="1" baseline="0"/>
            <a:t>Dirección de Nuevos Negocios </a:t>
          </a:r>
          <a:endParaRPr lang="es-CO" sz="1100" b="1"/>
        </a:p>
      </xdr:txBody>
    </xdr:sp>
    <xdr:clientData/>
  </xdr:twoCellAnchor>
  <xdr:twoCellAnchor>
    <xdr:from>
      <xdr:col>2</xdr:col>
      <xdr:colOff>689429</xdr:colOff>
      <xdr:row>27</xdr:row>
      <xdr:rowOff>142422</xdr:rowOff>
    </xdr:from>
    <xdr:to>
      <xdr:col>5</xdr:col>
      <xdr:colOff>371021</xdr:colOff>
      <xdr:row>29</xdr:row>
      <xdr:rowOff>108857</xdr:rowOff>
    </xdr:to>
    <xdr:sp macro="" textlink="">
      <xdr:nvSpPr>
        <xdr:cNvPr id="13" name="Rectángulo 1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D83F1B92-667E-4950-ACA4-EC4C1137326C}"/>
            </a:ext>
          </a:extLst>
        </xdr:cNvPr>
        <xdr:cNvSpPr/>
      </xdr:nvSpPr>
      <xdr:spPr>
        <a:xfrm>
          <a:off x="5261429" y="5040993"/>
          <a:ext cx="1967592" cy="329293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CO" sz="1100" b="1" baseline="0"/>
            <a:t>Subgerencia Técnica </a:t>
          </a:r>
          <a:endParaRPr lang="es-CO" sz="1100" b="1"/>
        </a:p>
      </xdr:txBody>
    </xdr:sp>
    <xdr:clientData/>
  </xdr:twoCellAnchor>
  <xdr:twoCellAnchor>
    <xdr:from>
      <xdr:col>3</xdr:col>
      <xdr:colOff>88900</xdr:colOff>
      <xdr:row>30</xdr:row>
      <xdr:rowOff>57150</xdr:rowOff>
    </xdr:from>
    <xdr:to>
      <xdr:col>5</xdr:col>
      <xdr:colOff>349250</xdr:colOff>
      <xdr:row>32</xdr:row>
      <xdr:rowOff>177800</xdr:rowOff>
    </xdr:to>
    <xdr:sp macro="" textlink="">
      <xdr:nvSpPr>
        <xdr:cNvPr id="14" name="Rectángulo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BBEBE0B-501A-443A-A34C-7BCFFFDF0219}"/>
            </a:ext>
          </a:extLst>
        </xdr:cNvPr>
        <xdr:cNvSpPr/>
      </xdr:nvSpPr>
      <xdr:spPr>
        <a:xfrm>
          <a:off x="5422900" y="5581650"/>
          <a:ext cx="1784350" cy="4889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CO" sz="1100" baseline="0"/>
            <a:t>Dirección de Estructuración de Proyectos </a:t>
          </a:r>
          <a:endParaRPr lang="es-CO" sz="1100"/>
        </a:p>
      </xdr:txBody>
    </xdr:sp>
    <xdr:clientData/>
  </xdr:twoCellAnchor>
  <xdr:twoCellAnchor>
    <xdr:from>
      <xdr:col>3</xdr:col>
      <xdr:colOff>82550</xdr:colOff>
      <xdr:row>34</xdr:row>
      <xdr:rowOff>6350</xdr:rowOff>
    </xdr:from>
    <xdr:to>
      <xdr:col>5</xdr:col>
      <xdr:colOff>342900</xdr:colOff>
      <xdr:row>35</xdr:row>
      <xdr:rowOff>76200</xdr:rowOff>
    </xdr:to>
    <xdr:sp macro="" textlink="">
      <xdr:nvSpPr>
        <xdr:cNvPr id="15" name="Rectángulo 14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DC4585A4-2C47-4316-B9B1-E34F94E8D79A}"/>
            </a:ext>
          </a:extLst>
        </xdr:cNvPr>
        <xdr:cNvSpPr/>
      </xdr:nvSpPr>
      <xdr:spPr>
        <a:xfrm>
          <a:off x="5416550" y="6267450"/>
          <a:ext cx="1784350" cy="254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CO" sz="1100" baseline="0"/>
            <a:t>Dirección de Interventoría </a:t>
          </a:r>
          <a:endParaRPr lang="es-CO" sz="1100"/>
        </a:p>
      </xdr:txBody>
    </xdr:sp>
    <xdr:clientData/>
  </xdr:twoCellAnchor>
  <xdr:twoCellAnchor>
    <xdr:from>
      <xdr:col>3</xdr:col>
      <xdr:colOff>76200</xdr:colOff>
      <xdr:row>36</xdr:row>
      <xdr:rowOff>63500</xdr:rowOff>
    </xdr:from>
    <xdr:to>
      <xdr:col>5</xdr:col>
      <xdr:colOff>336550</xdr:colOff>
      <xdr:row>38</xdr:row>
      <xdr:rowOff>133350</xdr:rowOff>
    </xdr:to>
    <xdr:sp macro="" textlink="">
      <xdr:nvSpPr>
        <xdr:cNvPr id="16" name="Rectángulo 15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48B6F8C0-5166-4109-924C-762569BC8386}"/>
            </a:ext>
          </a:extLst>
        </xdr:cNvPr>
        <xdr:cNvSpPr/>
      </xdr:nvSpPr>
      <xdr:spPr>
        <a:xfrm>
          <a:off x="5410200" y="6692900"/>
          <a:ext cx="1784350" cy="4381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CO" sz="1100" baseline="0"/>
            <a:t>Dirección de Asuntos Ambientales </a:t>
          </a:r>
          <a:endParaRPr lang="es-CO" sz="1100"/>
        </a:p>
      </xdr:txBody>
    </xdr:sp>
    <xdr:clientData/>
  </xdr:twoCellAnchor>
  <xdr:twoCellAnchor>
    <xdr:from>
      <xdr:col>6</xdr:col>
      <xdr:colOff>722993</xdr:colOff>
      <xdr:row>27</xdr:row>
      <xdr:rowOff>127000</xdr:rowOff>
    </xdr:from>
    <xdr:to>
      <xdr:col>9</xdr:col>
      <xdr:colOff>341993</xdr:colOff>
      <xdr:row>29</xdr:row>
      <xdr:rowOff>40821</xdr:rowOff>
    </xdr:to>
    <xdr:sp macro="" textlink="">
      <xdr:nvSpPr>
        <xdr:cNvPr id="17" name="Rectángulo 16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C91C3D6C-9441-4278-94C5-59806B41FC39}"/>
            </a:ext>
          </a:extLst>
        </xdr:cNvPr>
        <xdr:cNvSpPr/>
      </xdr:nvSpPr>
      <xdr:spPr>
        <a:xfrm>
          <a:off x="8342993" y="5025571"/>
          <a:ext cx="1905000" cy="276679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CO" sz="1100" b="1" baseline="0"/>
            <a:t>Subgerencia de Operaciones</a:t>
          </a:r>
          <a:endParaRPr lang="es-CO" sz="1100" b="1"/>
        </a:p>
      </xdr:txBody>
    </xdr:sp>
    <xdr:clientData/>
  </xdr:twoCellAnchor>
  <xdr:twoCellAnchor>
    <xdr:from>
      <xdr:col>6</xdr:col>
      <xdr:colOff>726622</xdr:colOff>
      <xdr:row>31</xdr:row>
      <xdr:rowOff>50800</xdr:rowOff>
    </xdr:from>
    <xdr:to>
      <xdr:col>9</xdr:col>
      <xdr:colOff>466272</xdr:colOff>
      <xdr:row>33</xdr:row>
      <xdr:rowOff>171450</xdr:rowOff>
    </xdr:to>
    <xdr:sp macro="" textlink="">
      <xdr:nvSpPr>
        <xdr:cNvPr id="18" name="Rectángulo 17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39401058-6EE1-41FF-8B75-B63E49BF7BCF}"/>
            </a:ext>
          </a:extLst>
        </xdr:cNvPr>
        <xdr:cNvSpPr/>
      </xdr:nvSpPr>
      <xdr:spPr>
        <a:xfrm>
          <a:off x="8346622" y="5675086"/>
          <a:ext cx="2025650" cy="483507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CO" sz="1100" baseline="0"/>
            <a:t>Dirección de Aseguramiento de la Prestación </a:t>
          </a:r>
          <a:endParaRPr lang="es-CO" sz="1100"/>
        </a:p>
      </xdr:txBody>
    </xdr:sp>
    <xdr:clientData/>
  </xdr:twoCellAnchor>
  <xdr:twoCellAnchor>
    <xdr:from>
      <xdr:col>6</xdr:col>
      <xdr:colOff>735693</xdr:colOff>
      <xdr:row>35</xdr:row>
      <xdr:rowOff>15421</xdr:rowOff>
    </xdr:from>
    <xdr:to>
      <xdr:col>9</xdr:col>
      <xdr:colOff>475343</xdr:colOff>
      <xdr:row>37</xdr:row>
      <xdr:rowOff>133350</xdr:rowOff>
    </xdr:to>
    <xdr:sp macro="" textlink="">
      <xdr:nvSpPr>
        <xdr:cNvPr id="19" name="Rectángulo 1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433DD8A-560C-4309-8FAF-4F069326D279}"/>
            </a:ext>
          </a:extLst>
        </xdr:cNvPr>
        <xdr:cNvSpPr/>
      </xdr:nvSpPr>
      <xdr:spPr>
        <a:xfrm>
          <a:off x="8355693" y="6365421"/>
          <a:ext cx="2025650" cy="480786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CO" sz="1100" baseline="0"/>
            <a:t>Dirección Operativa y de Proyectos Especiales </a:t>
          </a:r>
          <a:endParaRPr lang="es-CO" sz="1100"/>
        </a:p>
      </xdr:txBody>
    </xdr:sp>
    <xdr:clientData/>
  </xdr:twoCellAnchor>
  <xdr:twoCellAnchor>
    <xdr:from>
      <xdr:col>11</xdr:col>
      <xdr:colOff>330200</xdr:colOff>
      <xdr:row>20</xdr:row>
      <xdr:rowOff>107950</xdr:rowOff>
    </xdr:from>
    <xdr:to>
      <xdr:col>13</xdr:col>
      <xdr:colOff>590550</xdr:colOff>
      <xdr:row>23</xdr:row>
      <xdr:rowOff>44450</xdr:rowOff>
    </xdr:to>
    <xdr:sp macro="" textlink="">
      <xdr:nvSpPr>
        <xdr:cNvPr id="20" name="Rectángulo 19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5031FED-3C23-4BF2-96AC-0576E2F02C84}"/>
            </a:ext>
          </a:extLst>
        </xdr:cNvPr>
        <xdr:cNvSpPr/>
      </xdr:nvSpPr>
      <xdr:spPr>
        <a:xfrm>
          <a:off x="11760200" y="3790950"/>
          <a:ext cx="1784350" cy="4889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CO" sz="1100" baseline="0"/>
            <a:t>Secretaria de Asuntos Corporativos  </a:t>
          </a:r>
        </a:p>
        <a:p>
          <a:pPr algn="ctr"/>
          <a:r>
            <a:rPr lang="es-CO" sz="1100" baseline="0"/>
            <a:t> </a:t>
          </a:r>
        </a:p>
        <a:p>
          <a:pPr algn="ctr"/>
          <a:endParaRPr lang="es-CO" sz="1100" baseline="0"/>
        </a:p>
        <a:p>
          <a:pPr algn="l"/>
          <a:endParaRPr lang="es-CO" sz="1100"/>
        </a:p>
      </xdr:txBody>
    </xdr:sp>
    <xdr:clientData/>
  </xdr:twoCellAnchor>
  <xdr:twoCellAnchor>
    <xdr:from>
      <xdr:col>11</xdr:col>
      <xdr:colOff>387350</xdr:colOff>
      <xdr:row>25</xdr:row>
      <xdr:rowOff>120650</xdr:rowOff>
    </xdr:from>
    <xdr:to>
      <xdr:col>13</xdr:col>
      <xdr:colOff>647700</xdr:colOff>
      <xdr:row>28</xdr:row>
      <xdr:rowOff>57150</xdr:rowOff>
    </xdr:to>
    <xdr:sp macro="" textlink="">
      <xdr:nvSpPr>
        <xdr:cNvPr id="21" name="Rectángulo 20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8B826F4-F2D5-47A5-A329-FB16B523B581}"/>
            </a:ext>
          </a:extLst>
        </xdr:cNvPr>
        <xdr:cNvSpPr/>
      </xdr:nvSpPr>
      <xdr:spPr>
        <a:xfrm>
          <a:off x="11817350" y="4724400"/>
          <a:ext cx="1784350" cy="4889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CO" sz="1100" baseline="0"/>
            <a:t>Dirección de Gestión Contractual </a:t>
          </a:r>
        </a:p>
        <a:p>
          <a:pPr algn="ctr"/>
          <a:r>
            <a:rPr lang="es-CO" sz="1100" baseline="0"/>
            <a:t> </a:t>
          </a:r>
        </a:p>
        <a:p>
          <a:pPr algn="ctr"/>
          <a:endParaRPr lang="es-CO" sz="1100" baseline="0"/>
        </a:p>
        <a:p>
          <a:pPr algn="l"/>
          <a:endParaRPr lang="es-CO" sz="1100"/>
        </a:p>
      </xdr:txBody>
    </xdr:sp>
    <xdr:clientData/>
  </xdr:twoCellAnchor>
  <xdr:twoCellAnchor>
    <xdr:from>
      <xdr:col>11</xdr:col>
      <xdr:colOff>406400</xdr:colOff>
      <xdr:row>29</xdr:row>
      <xdr:rowOff>76200</xdr:rowOff>
    </xdr:from>
    <xdr:to>
      <xdr:col>13</xdr:col>
      <xdr:colOff>666750</xdr:colOff>
      <xdr:row>32</xdr:row>
      <xdr:rowOff>12700</xdr:rowOff>
    </xdr:to>
    <xdr:sp macro="" textlink="">
      <xdr:nvSpPr>
        <xdr:cNvPr id="22" name="Rectángulo 2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16289ED6-970A-4300-872E-AD31777A100C}"/>
            </a:ext>
          </a:extLst>
        </xdr:cNvPr>
        <xdr:cNvSpPr/>
      </xdr:nvSpPr>
      <xdr:spPr>
        <a:xfrm>
          <a:off x="11836400" y="5416550"/>
          <a:ext cx="1784350" cy="4889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CO" sz="1100" baseline="0"/>
            <a:t>Dirección de Finanzas y Presupuesto </a:t>
          </a:r>
        </a:p>
        <a:p>
          <a:pPr algn="ctr"/>
          <a:r>
            <a:rPr lang="es-CO" sz="1100" baseline="0"/>
            <a:t> </a:t>
          </a:r>
        </a:p>
        <a:p>
          <a:pPr algn="ctr"/>
          <a:endParaRPr lang="es-CO" sz="1100" baseline="0"/>
        </a:p>
        <a:p>
          <a:pPr algn="l"/>
          <a:endParaRPr lang="es-CO" sz="1100"/>
        </a:p>
      </xdr:txBody>
    </xdr:sp>
    <xdr:clientData/>
  </xdr:twoCellAnchor>
  <xdr:twoCellAnchor>
    <xdr:from>
      <xdr:col>11</xdr:col>
      <xdr:colOff>444500</xdr:colOff>
      <xdr:row>33</xdr:row>
      <xdr:rowOff>12700</xdr:rowOff>
    </xdr:from>
    <xdr:to>
      <xdr:col>13</xdr:col>
      <xdr:colOff>704850</xdr:colOff>
      <xdr:row>35</xdr:row>
      <xdr:rowOff>133350</xdr:rowOff>
    </xdr:to>
    <xdr:sp macro="" textlink="">
      <xdr:nvSpPr>
        <xdr:cNvPr id="23" name="Rectángulo 2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81A6B5E4-22FD-4640-9209-66BF23DB0F9A}"/>
            </a:ext>
          </a:extLst>
        </xdr:cNvPr>
        <xdr:cNvSpPr/>
      </xdr:nvSpPr>
      <xdr:spPr>
        <a:xfrm>
          <a:off x="11874500" y="6089650"/>
          <a:ext cx="1784350" cy="4889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CO" sz="1100" baseline="0"/>
            <a:t>Dirección de Contabilidad </a:t>
          </a:r>
        </a:p>
        <a:p>
          <a:pPr algn="ctr"/>
          <a:r>
            <a:rPr lang="es-CO" sz="1100" baseline="0"/>
            <a:t> </a:t>
          </a:r>
        </a:p>
        <a:p>
          <a:pPr algn="ctr"/>
          <a:endParaRPr lang="es-CO" sz="1100" baseline="0"/>
        </a:p>
        <a:p>
          <a:pPr algn="l"/>
          <a:endParaRPr lang="es-CO" sz="1100"/>
        </a:p>
      </xdr:txBody>
    </xdr:sp>
    <xdr:clientData/>
  </xdr:twoCellAnchor>
  <xdr:twoCellAnchor>
    <xdr:from>
      <xdr:col>11</xdr:col>
      <xdr:colOff>469900</xdr:colOff>
      <xdr:row>36</xdr:row>
      <xdr:rowOff>158750</xdr:rowOff>
    </xdr:from>
    <xdr:to>
      <xdr:col>13</xdr:col>
      <xdr:colOff>730250</xdr:colOff>
      <xdr:row>39</xdr:row>
      <xdr:rowOff>95250</xdr:rowOff>
    </xdr:to>
    <xdr:sp macro="" textlink="">
      <xdr:nvSpPr>
        <xdr:cNvPr id="24" name="Rectángulo 2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D08D9814-E8EB-440E-9755-31839CBFF704}"/>
            </a:ext>
          </a:extLst>
        </xdr:cNvPr>
        <xdr:cNvSpPr/>
      </xdr:nvSpPr>
      <xdr:spPr>
        <a:xfrm>
          <a:off x="11899900" y="6788150"/>
          <a:ext cx="1784350" cy="48895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CO" sz="1100" baseline="0"/>
            <a:t>Dirección de Gestión Humana y Administrativa </a:t>
          </a:r>
          <a:endParaRPr lang="es-CO" sz="1100"/>
        </a:p>
      </xdr:txBody>
    </xdr:sp>
    <xdr:clientData/>
  </xdr:twoCellAnchor>
  <xdr:twoCellAnchor>
    <xdr:from>
      <xdr:col>11</xdr:col>
      <xdr:colOff>488950</xdr:colOff>
      <xdr:row>40</xdr:row>
      <xdr:rowOff>107950</xdr:rowOff>
    </xdr:from>
    <xdr:to>
      <xdr:col>13</xdr:col>
      <xdr:colOff>749300</xdr:colOff>
      <xdr:row>41</xdr:row>
      <xdr:rowOff>165100</xdr:rowOff>
    </xdr:to>
    <xdr:sp macro="" textlink="">
      <xdr:nvSpPr>
        <xdr:cNvPr id="25" name="Rectángulo 2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EC76A4C4-DCD3-4B9D-A175-DD22ACAAD9F0}"/>
            </a:ext>
          </a:extLst>
        </xdr:cNvPr>
        <xdr:cNvSpPr/>
      </xdr:nvSpPr>
      <xdr:spPr>
        <a:xfrm>
          <a:off x="11918950" y="7473950"/>
          <a:ext cx="1784350" cy="2413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CO" sz="1100" baseline="0"/>
            <a:t>Tesorería </a:t>
          </a:r>
          <a:endParaRPr lang="es-CO" sz="1100"/>
        </a:p>
      </xdr:txBody>
    </xdr:sp>
    <xdr:clientData/>
  </xdr:twoCellAnchor>
  <xdr:twoCellAnchor>
    <xdr:from>
      <xdr:col>6</xdr:col>
      <xdr:colOff>625475</xdr:colOff>
      <xdr:row>3</xdr:row>
      <xdr:rowOff>158750</xdr:rowOff>
    </xdr:from>
    <xdr:to>
      <xdr:col>6</xdr:col>
      <xdr:colOff>631825</xdr:colOff>
      <xdr:row>5</xdr:row>
      <xdr:rowOff>107950</xdr:rowOff>
    </xdr:to>
    <xdr:cxnSp macro="">
      <xdr:nvCxnSpPr>
        <xdr:cNvPr id="27" name="Conector recto 26">
          <a:extLst>
            <a:ext uri="{FF2B5EF4-FFF2-40B4-BE49-F238E27FC236}">
              <a16:creationId xmlns:a16="http://schemas.microsoft.com/office/drawing/2014/main" id="{1585B90A-D16B-482F-422E-C0330489DABE}"/>
            </a:ext>
          </a:extLst>
        </xdr:cNvPr>
        <xdr:cNvCxnSpPr>
          <a:stCxn id="2" idx="2"/>
          <a:endCxn id="5" idx="0"/>
        </xdr:cNvCxnSpPr>
      </xdr:nvCxnSpPr>
      <xdr:spPr>
        <a:xfrm flipH="1">
          <a:off x="8245475" y="711200"/>
          <a:ext cx="6350" cy="317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613833</xdr:colOff>
      <xdr:row>7</xdr:row>
      <xdr:rowOff>7056</xdr:rowOff>
    </xdr:from>
    <xdr:to>
      <xdr:col>6</xdr:col>
      <xdr:colOff>620183</xdr:colOff>
      <xdr:row>8</xdr:row>
      <xdr:rowOff>139700</xdr:rowOff>
    </xdr:to>
    <xdr:cxnSp macro="">
      <xdr:nvCxnSpPr>
        <xdr:cNvPr id="29" name="Conector recto 28">
          <a:extLst>
            <a:ext uri="{FF2B5EF4-FFF2-40B4-BE49-F238E27FC236}">
              <a16:creationId xmlns:a16="http://schemas.microsoft.com/office/drawing/2014/main" id="{5EE11B04-58F6-485E-988A-AD25018F65BE}"/>
            </a:ext>
          </a:extLst>
        </xdr:cNvPr>
        <xdr:cNvCxnSpPr/>
      </xdr:nvCxnSpPr>
      <xdr:spPr>
        <a:xfrm flipH="1">
          <a:off x="8233833" y="1291167"/>
          <a:ext cx="6350" cy="3160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617361</xdr:colOff>
      <xdr:row>10</xdr:row>
      <xdr:rowOff>18345</xdr:rowOff>
    </xdr:from>
    <xdr:to>
      <xdr:col>6</xdr:col>
      <xdr:colOff>620889</xdr:colOff>
      <xdr:row>18</xdr:row>
      <xdr:rowOff>77611</xdr:rowOff>
    </xdr:to>
    <xdr:cxnSp macro="">
      <xdr:nvCxnSpPr>
        <xdr:cNvPr id="30" name="Conector recto 29">
          <a:extLst>
            <a:ext uri="{FF2B5EF4-FFF2-40B4-BE49-F238E27FC236}">
              <a16:creationId xmlns:a16="http://schemas.microsoft.com/office/drawing/2014/main" id="{59205179-EBBB-494C-BCCF-8F2D4B39B888}"/>
            </a:ext>
          </a:extLst>
        </xdr:cNvPr>
        <xdr:cNvCxnSpPr/>
      </xdr:nvCxnSpPr>
      <xdr:spPr>
        <a:xfrm>
          <a:off x="8237361" y="1852789"/>
          <a:ext cx="3528" cy="15268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484011</xdr:colOff>
      <xdr:row>14</xdr:row>
      <xdr:rowOff>56445</xdr:rowOff>
    </xdr:from>
    <xdr:to>
      <xdr:col>6</xdr:col>
      <xdr:colOff>613833</xdr:colOff>
      <xdr:row>14</xdr:row>
      <xdr:rowOff>60678</xdr:rowOff>
    </xdr:to>
    <xdr:cxnSp macro="">
      <xdr:nvCxnSpPr>
        <xdr:cNvPr id="32" name="Conector recto 31">
          <a:extLst>
            <a:ext uri="{FF2B5EF4-FFF2-40B4-BE49-F238E27FC236}">
              <a16:creationId xmlns:a16="http://schemas.microsoft.com/office/drawing/2014/main" id="{D69F068C-0DEB-41FA-A33C-B9AE2EA3FB6D}"/>
            </a:ext>
          </a:extLst>
        </xdr:cNvPr>
        <xdr:cNvCxnSpPr/>
      </xdr:nvCxnSpPr>
      <xdr:spPr>
        <a:xfrm flipH="1">
          <a:off x="7342011" y="2624667"/>
          <a:ext cx="891822" cy="423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45357</xdr:colOff>
      <xdr:row>18</xdr:row>
      <xdr:rowOff>81643</xdr:rowOff>
    </xdr:from>
    <xdr:to>
      <xdr:col>12</xdr:col>
      <xdr:colOff>402167</xdr:colOff>
      <xdr:row>18</xdr:row>
      <xdr:rowOff>91722</xdr:rowOff>
    </xdr:to>
    <xdr:cxnSp macro="">
      <xdr:nvCxnSpPr>
        <xdr:cNvPr id="36" name="Conector recto 35">
          <a:extLst>
            <a:ext uri="{FF2B5EF4-FFF2-40B4-BE49-F238E27FC236}">
              <a16:creationId xmlns:a16="http://schemas.microsoft.com/office/drawing/2014/main" id="{2820C03E-C7F5-4C99-A5BE-589A77DF10EC}"/>
            </a:ext>
          </a:extLst>
        </xdr:cNvPr>
        <xdr:cNvCxnSpPr/>
      </xdr:nvCxnSpPr>
      <xdr:spPr>
        <a:xfrm flipH="1" flipV="1">
          <a:off x="6903357" y="3347357"/>
          <a:ext cx="5690810" cy="100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51254</xdr:colOff>
      <xdr:row>18</xdr:row>
      <xdr:rowOff>81643</xdr:rowOff>
    </xdr:from>
    <xdr:to>
      <xdr:col>5</xdr:col>
      <xdr:colOff>54429</xdr:colOff>
      <xdr:row>20</xdr:row>
      <xdr:rowOff>72572</xdr:rowOff>
    </xdr:to>
    <xdr:cxnSp macro="">
      <xdr:nvCxnSpPr>
        <xdr:cNvPr id="43" name="Conector recto de flecha 42">
          <a:extLst>
            <a:ext uri="{FF2B5EF4-FFF2-40B4-BE49-F238E27FC236}">
              <a16:creationId xmlns:a16="http://schemas.microsoft.com/office/drawing/2014/main" id="{98CC7F96-CD86-B200-7B76-F6661974162A}"/>
            </a:ext>
          </a:extLst>
        </xdr:cNvPr>
        <xdr:cNvCxnSpPr/>
      </xdr:nvCxnSpPr>
      <xdr:spPr>
        <a:xfrm flipH="1">
          <a:off x="6909254" y="3347357"/>
          <a:ext cx="3175" cy="35378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397329</xdr:colOff>
      <xdr:row>18</xdr:row>
      <xdr:rowOff>88900</xdr:rowOff>
    </xdr:from>
    <xdr:to>
      <xdr:col>12</xdr:col>
      <xdr:colOff>403225</xdr:colOff>
      <xdr:row>20</xdr:row>
      <xdr:rowOff>88900</xdr:rowOff>
    </xdr:to>
    <xdr:cxnSp macro="">
      <xdr:nvCxnSpPr>
        <xdr:cNvPr id="46" name="Conector recto de flecha 45">
          <a:extLst>
            <a:ext uri="{FF2B5EF4-FFF2-40B4-BE49-F238E27FC236}">
              <a16:creationId xmlns:a16="http://schemas.microsoft.com/office/drawing/2014/main" id="{1BAC97E0-4FD9-4301-AA52-4F7DFA27B964}"/>
            </a:ext>
          </a:extLst>
        </xdr:cNvPr>
        <xdr:cNvCxnSpPr/>
      </xdr:nvCxnSpPr>
      <xdr:spPr>
        <a:xfrm>
          <a:off x="12589329" y="3354614"/>
          <a:ext cx="5896" cy="36285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616857</xdr:colOff>
      <xdr:row>11</xdr:row>
      <xdr:rowOff>23133</xdr:rowOff>
    </xdr:from>
    <xdr:to>
      <xdr:col>10</xdr:col>
      <xdr:colOff>13607</xdr:colOff>
      <xdr:row>11</xdr:row>
      <xdr:rowOff>27215</xdr:rowOff>
    </xdr:to>
    <xdr:cxnSp macro="">
      <xdr:nvCxnSpPr>
        <xdr:cNvPr id="47" name="Conector recto de flecha 46">
          <a:extLst>
            <a:ext uri="{FF2B5EF4-FFF2-40B4-BE49-F238E27FC236}">
              <a16:creationId xmlns:a16="http://schemas.microsoft.com/office/drawing/2014/main" id="{449257D2-2C54-4621-A8DE-1C342971AB5C}"/>
            </a:ext>
          </a:extLst>
        </xdr:cNvPr>
        <xdr:cNvCxnSpPr>
          <a:endCxn id="7" idx="1"/>
        </xdr:cNvCxnSpPr>
      </xdr:nvCxnSpPr>
      <xdr:spPr>
        <a:xfrm flipV="1">
          <a:off x="8236857" y="2018847"/>
          <a:ext cx="2444750" cy="408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615043</xdr:colOff>
      <xdr:row>13</xdr:row>
      <xdr:rowOff>93891</xdr:rowOff>
    </xdr:from>
    <xdr:to>
      <xdr:col>10</xdr:col>
      <xdr:colOff>11793</xdr:colOff>
      <xdr:row>13</xdr:row>
      <xdr:rowOff>97973</xdr:rowOff>
    </xdr:to>
    <xdr:cxnSp macro="">
      <xdr:nvCxnSpPr>
        <xdr:cNvPr id="50" name="Conector recto de flecha 49">
          <a:extLst>
            <a:ext uri="{FF2B5EF4-FFF2-40B4-BE49-F238E27FC236}">
              <a16:creationId xmlns:a16="http://schemas.microsoft.com/office/drawing/2014/main" id="{024158D2-B5EB-44E0-8E39-CAFCD2C0889C}"/>
            </a:ext>
          </a:extLst>
        </xdr:cNvPr>
        <xdr:cNvCxnSpPr/>
      </xdr:nvCxnSpPr>
      <xdr:spPr>
        <a:xfrm flipV="1">
          <a:off x="8235043" y="2452462"/>
          <a:ext cx="2444750" cy="408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622301</xdr:colOff>
      <xdr:row>15</xdr:row>
      <xdr:rowOff>173719</xdr:rowOff>
    </xdr:from>
    <xdr:to>
      <xdr:col>10</xdr:col>
      <xdr:colOff>19051</xdr:colOff>
      <xdr:row>15</xdr:row>
      <xdr:rowOff>177801</xdr:rowOff>
    </xdr:to>
    <xdr:cxnSp macro="">
      <xdr:nvCxnSpPr>
        <xdr:cNvPr id="51" name="Conector recto de flecha 50">
          <a:extLst>
            <a:ext uri="{FF2B5EF4-FFF2-40B4-BE49-F238E27FC236}">
              <a16:creationId xmlns:a16="http://schemas.microsoft.com/office/drawing/2014/main" id="{0AC4CA4F-580D-4290-A779-9566A56446C1}"/>
            </a:ext>
          </a:extLst>
        </xdr:cNvPr>
        <xdr:cNvCxnSpPr/>
      </xdr:nvCxnSpPr>
      <xdr:spPr>
        <a:xfrm flipV="1">
          <a:off x="8242301" y="2895148"/>
          <a:ext cx="2444750" cy="408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617361</xdr:colOff>
      <xdr:row>10</xdr:row>
      <xdr:rowOff>38503</xdr:rowOff>
    </xdr:from>
    <xdr:to>
      <xdr:col>6</xdr:col>
      <xdr:colOff>620889</xdr:colOff>
      <xdr:row>18</xdr:row>
      <xdr:rowOff>97769</xdr:rowOff>
    </xdr:to>
    <xdr:cxnSp macro="">
      <xdr:nvCxnSpPr>
        <xdr:cNvPr id="52" name="Conector recto 51">
          <a:extLst>
            <a:ext uri="{FF2B5EF4-FFF2-40B4-BE49-F238E27FC236}">
              <a16:creationId xmlns:a16="http://schemas.microsoft.com/office/drawing/2014/main" id="{1B170EAA-AC41-41EC-AED8-1B3AA6AC0CE6}"/>
            </a:ext>
          </a:extLst>
        </xdr:cNvPr>
        <xdr:cNvCxnSpPr/>
      </xdr:nvCxnSpPr>
      <xdr:spPr>
        <a:xfrm>
          <a:off x="8237361" y="1852789"/>
          <a:ext cx="3528" cy="151069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760690</xdr:colOff>
      <xdr:row>21</xdr:row>
      <xdr:rowOff>145546</xdr:rowOff>
    </xdr:from>
    <xdr:to>
      <xdr:col>5</xdr:col>
      <xdr:colOff>9071</xdr:colOff>
      <xdr:row>25</xdr:row>
      <xdr:rowOff>45357</xdr:rowOff>
    </xdr:to>
    <xdr:cxnSp macro="">
      <xdr:nvCxnSpPr>
        <xdr:cNvPr id="53" name="Conector recto 52">
          <a:extLst>
            <a:ext uri="{FF2B5EF4-FFF2-40B4-BE49-F238E27FC236}">
              <a16:creationId xmlns:a16="http://schemas.microsoft.com/office/drawing/2014/main" id="{B93AD77C-E1A3-40D8-9AAF-641E388CB298}"/>
            </a:ext>
          </a:extLst>
        </xdr:cNvPr>
        <xdr:cNvCxnSpPr/>
      </xdr:nvCxnSpPr>
      <xdr:spPr>
        <a:xfrm>
          <a:off x="6856690" y="3955546"/>
          <a:ext cx="10381" cy="625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752928</xdr:colOff>
      <xdr:row>23</xdr:row>
      <xdr:rowOff>145143</xdr:rowOff>
    </xdr:from>
    <xdr:to>
      <xdr:col>5</xdr:col>
      <xdr:colOff>0</xdr:colOff>
      <xdr:row>23</xdr:row>
      <xdr:rowOff>145144</xdr:rowOff>
    </xdr:to>
    <xdr:cxnSp macro="">
      <xdr:nvCxnSpPr>
        <xdr:cNvPr id="60" name="Conector recto de flecha 59">
          <a:extLst>
            <a:ext uri="{FF2B5EF4-FFF2-40B4-BE49-F238E27FC236}">
              <a16:creationId xmlns:a16="http://schemas.microsoft.com/office/drawing/2014/main" id="{CBEC491D-F71D-4932-A9DF-B29294378D72}"/>
            </a:ext>
          </a:extLst>
        </xdr:cNvPr>
        <xdr:cNvCxnSpPr/>
      </xdr:nvCxnSpPr>
      <xdr:spPr>
        <a:xfrm flipH="1">
          <a:off x="5324928" y="4318000"/>
          <a:ext cx="1533072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117929</xdr:colOff>
      <xdr:row>25</xdr:row>
      <xdr:rowOff>54429</xdr:rowOff>
    </xdr:from>
    <xdr:to>
      <xdr:col>8</xdr:col>
      <xdr:colOff>181429</xdr:colOff>
      <xdr:row>25</xdr:row>
      <xdr:rowOff>54429</xdr:rowOff>
    </xdr:to>
    <xdr:cxnSp macro="">
      <xdr:nvCxnSpPr>
        <xdr:cNvPr id="63" name="Conector recto 62">
          <a:extLst>
            <a:ext uri="{FF2B5EF4-FFF2-40B4-BE49-F238E27FC236}">
              <a16:creationId xmlns:a16="http://schemas.microsoft.com/office/drawing/2014/main" id="{B5066BEB-3B78-4D12-84BB-EB5A399FA2A6}"/>
            </a:ext>
          </a:extLst>
        </xdr:cNvPr>
        <xdr:cNvCxnSpPr/>
      </xdr:nvCxnSpPr>
      <xdr:spPr>
        <a:xfrm flipH="1">
          <a:off x="6213929" y="4590143"/>
          <a:ext cx="3111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108857</xdr:colOff>
      <xdr:row>25</xdr:row>
      <xdr:rowOff>63500</xdr:rowOff>
    </xdr:from>
    <xdr:to>
      <xdr:col>4</xdr:col>
      <xdr:colOff>122011</xdr:colOff>
      <xdr:row>27</xdr:row>
      <xdr:rowOff>142422</xdr:rowOff>
    </xdr:to>
    <xdr:cxnSp macro="">
      <xdr:nvCxnSpPr>
        <xdr:cNvPr id="66" name="Conector recto de flecha 65">
          <a:extLst>
            <a:ext uri="{FF2B5EF4-FFF2-40B4-BE49-F238E27FC236}">
              <a16:creationId xmlns:a16="http://schemas.microsoft.com/office/drawing/2014/main" id="{CC756994-6DF9-4CD9-B343-17175D2E542E}"/>
            </a:ext>
          </a:extLst>
        </xdr:cNvPr>
        <xdr:cNvCxnSpPr/>
      </xdr:nvCxnSpPr>
      <xdr:spPr>
        <a:xfrm>
          <a:off x="6204857" y="4599214"/>
          <a:ext cx="13154" cy="44177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178708</xdr:colOff>
      <xdr:row>25</xdr:row>
      <xdr:rowOff>54429</xdr:rowOff>
    </xdr:from>
    <xdr:to>
      <xdr:col>8</xdr:col>
      <xdr:colOff>181429</xdr:colOff>
      <xdr:row>27</xdr:row>
      <xdr:rowOff>127000</xdr:rowOff>
    </xdr:to>
    <xdr:cxnSp macro="">
      <xdr:nvCxnSpPr>
        <xdr:cNvPr id="71" name="Conector recto de flecha 70">
          <a:extLst>
            <a:ext uri="{FF2B5EF4-FFF2-40B4-BE49-F238E27FC236}">
              <a16:creationId xmlns:a16="http://schemas.microsoft.com/office/drawing/2014/main" id="{B41C58E2-A200-4025-9DED-85717B3D188F}"/>
            </a:ext>
          </a:extLst>
        </xdr:cNvPr>
        <xdr:cNvCxnSpPr/>
      </xdr:nvCxnSpPr>
      <xdr:spPr>
        <a:xfrm flipH="1">
          <a:off x="9322708" y="4590143"/>
          <a:ext cx="2721" cy="43542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453571</xdr:colOff>
      <xdr:row>28</xdr:row>
      <xdr:rowOff>117928</xdr:rowOff>
    </xdr:from>
    <xdr:to>
      <xdr:col>2</xdr:col>
      <xdr:colOff>453571</xdr:colOff>
      <xdr:row>37</xdr:row>
      <xdr:rowOff>99785</xdr:rowOff>
    </xdr:to>
    <xdr:cxnSp macro="">
      <xdr:nvCxnSpPr>
        <xdr:cNvPr id="81" name="Conector recto 80">
          <a:extLst>
            <a:ext uri="{FF2B5EF4-FFF2-40B4-BE49-F238E27FC236}">
              <a16:creationId xmlns:a16="http://schemas.microsoft.com/office/drawing/2014/main" id="{E7CDCBD0-77F7-42DA-B5CB-62B85739E958}"/>
            </a:ext>
          </a:extLst>
        </xdr:cNvPr>
        <xdr:cNvCxnSpPr/>
      </xdr:nvCxnSpPr>
      <xdr:spPr>
        <a:xfrm>
          <a:off x="5025571" y="5197928"/>
          <a:ext cx="0" cy="161471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453571</xdr:colOff>
      <xdr:row>28</xdr:row>
      <xdr:rowOff>125640</xdr:rowOff>
    </xdr:from>
    <xdr:to>
      <xdr:col>2</xdr:col>
      <xdr:colOff>689429</xdr:colOff>
      <xdr:row>28</xdr:row>
      <xdr:rowOff>127000</xdr:rowOff>
    </xdr:to>
    <xdr:cxnSp macro="">
      <xdr:nvCxnSpPr>
        <xdr:cNvPr id="84" name="Conector recto 83">
          <a:extLst>
            <a:ext uri="{FF2B5EF4-FFF2-40B4-BE49-F238E27FC236}">
              <a16:creationId xmlns:a16="http://schemas.microsoft.com/office/drawing/2014/main" id="{D835403B-81E1-908C-031B-9430D3BF9BC8}"/>
            </a:ext>
          </a:extLst>
        </xdr:cNvPr>
        <xdr:cNvCxnSpPr>
          <a:stCxn id="13" idx="1"/>
        </xdr:cNvCxnSpPr>
      </xdr:nvCxnSpPr>
      <xdr:spPr>
        <a:xfrm flipH="1">
          <a:off x="5025571" y="5205640"/>
          <a:ext cx="235858" cy="13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457202</xdr:colOff>
      <xdr:row>31</xdr:row>
      <xdr:rowOff>112486</xdr:rowOff>
    </xdr:from>
    <xdr:to>
      <xdr:col>3</xdr:col>
      <xdr:colOff>88900</xdr:colOff>
      <xdr:row>31</xdr:row>
      <xdr:rowOff>117475</xdr:rowOff>
    </xdr:to>
    <xdr:cxnSp macro="">
      <xdr:nvCxnSpPr>
        <xdr:cNvPr id="88" name="Conector recto de flecha 87">
          <a:extLst>
            <a:ext uri="{FF2B5EF4-FFF2-40B4-BE49-F238E27FC236}">
              <a16:creationId xmlns:a16="http://schemas.microsoft.com/office/drawing/2014/main" id="{5083604E-F9B6-4F97-B2E9-0976698DC32E}"/>
            </a:ext>
          </a:extLst>
        </xdr:cNvPr>
        <xdr:cNvCxnSpPr>
          <a:endCxn id="14" idx="1"/>
        </xdr:cNvCxnSpPr>
      </xdr:nvCxnSpPr>
      <xdr:spPr>
        <a:xfrm>
          <a:off x="5029202" y="5736772"/>
          <a:ext cx="393698" cy="4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437245</xdr:colOff>
      <xdr:row>34</xdr:row>
      <xdr:rowOff>128815</xdr:rowOff>
    </xdr:from>
    <xdr:to>
      <xdr:col>3</xdr:col>
      <xdr:colOff>68943</xdr:colOff>
      <xdr:row>34</xdr:row>
      <xdr:rowOff>133804</xdr:rowOff>
    </xdr:to>
    <xdr:cxnSp macro="">
      <xdr:nvCxnSpPr>
        <xdr:cNvPr id="90" name="Conector recto de flecha 89">
          <a:extLst>
            <a:ext uri="{FF2B5EF4-FFF2-40B4-BE49-F238E27FC236}">
              <a16:creationId xmlns:a16="http://schemas.microsoft.com/office/drawing/2014/main" id="{BE354B93-1069-4B5C-AA70-B2888256425E}"/>
            </a:ext>
          </a:extLst>
        </xdr:cNvPr>
        <xdr:cNvCxnSpPr/>
      </xdr:nvCxnSpPr>
      <xdr:spPr>
        <a:xfrm>
          <a:off x="5009245" y="6297386"/>
          <a:ext cx="393698" cy="4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435431</xdr:colOff>
      <xdr:row>37</xdr:row>
      <xdr:rowOff>99786</xdr:rowOff>
    </xdr:from>
    <xdr:to>
      <xdr:col>3</xdr:col>
      <xdr:colOff>67129</xdr:colOff>
      <xdr:row>37</xdr:row>
      <xdr:rowOff>104775</xdr:rowOff>
    </xdr:to>
    <xdr:cxnSp macro="">
      <xdr:nvCxnSpPr>
        <xdr:cNvPr id="91" name="Conector recto de flecha 90">
          <a:extLst>
            <a:ext uri="{FF2B5EF4-FFF2-40B4-BE49-F238E27FC236}">
              <a16:creationId xmlns:a16="http://schemas.microsoft.com/office/drawing/2014/main" id="{E8EACB0F-6CBD-4EAF-85F4-DD946DB4FC4F}"/>
            </a:ext>
          </a:extLst>
        </xdr:cNvPr>
        <xdr:cNvCxnSpPr/>
      </xdr:nvCxnSpPr>
      <xdr:spPr>
        <a:xfrm>
          <a:off x="5007431" y="6812643"/>
          <a:ext cx="393698" cy="49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480786</xdr:colOff>
      <xdr:row>28</xdr:row>
      <xdr:rowOff>63501</xdr:rowOff>
    </xdr:from>
    <xdr:to>
      <xdr:col>6</xdr:col>
      <xdr:colOff>489857</xdr:colOff>
      <xdr:row>36</xdr:row>
      <xdr:rowOff>90714</xdr:rowOff>
    </xdr:to>
    <xdr:cxnSp macro="">
      <xdr:nvCxnSpPr>
        <xdr:cNvPr id="93" name="Conector recto 92">
          <a:extLst>
            <a:ext uri="{FF2B5EF4-FFF2-40B4-BE49-F238E27FC236}">
              <a16:creationId xmlns:a16="http://schemas.microsoft.com/office/drawing/2014/main" id="{2629B476-BB83-42B5-92EA-4B4BB1A1B991}"/>
            </a:ext>
          </a:extLst>
        </xdr:cNvPr>
        <xdr:cNvCxnSpPr/>
      </xdr:nvCxnSpPr>
      <xdr:spPr>
        <a:xfrm flipH="1">
          <a:off x="8100786" y="5143501"/>
          <a:ext cx="9071" cy="147864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489857</xdr:colOff>
      <xdr:row>28</xdr:row>
      <xdr:rowOff>71213</xdr:rowOff>
    </xdr:from>
    <xdr:to>
      <xdr:col>6</xdr:col>
      <xdr:colOff>725715</xdr:colOff>
      <xdr:row>28</xdr:row>
      <xdr:rowOff>72573</xdr:rowOff>
    </xdr:to>
    <xdr:cxnSp macro="">
      <xdr:nvCxnSpPr>
        <xdr:cNvPr id="94" name="Conector recto 93">
          <a:extLst>
            <a:ext uri="{FF2B5EF4-FFF2-40B4-BE49-F238E27FC236}">
              <a16:creationId xmlns:a16="http://schemas.microsoft.com/office/drawing/2014/main" id="{16B62572-7447-4894-83CE-C1C67B0A5D8A}"/>
            </a:ext>
          </a:extLst>
        </xdr:cNvPr>
        <xdr:cNvCxnSpPr/>
      </xdr:nvCxnSpPr>
      <xdr:spPr>
        <a:xfrm flipH="1">
          <a:off x="8109857" y="5151213"/>
          <a:ext cx="235858" cy="13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489857</xdr:colOff>
      <xdr:row>32</xdr:row>
      <xdr:rowOff>99786</xdr:rowOff>
    </xdr:from>
    <xdr:to>
      <xdr:col>6</xdr:col>
      <xdr:colOff>726622</xdr:colOff>
      <xdr:row>32</xdr:row>
      <xdr:rowOff>111126</xdr:rowOff>
    </xdr:to>
    <xdr:cxnSp macro="">
      <xdr:nvCxnSpPr>
        <xdr:cNvPr id="97" name="Conector recto de flecha 96">
          <a:extLst>
            <a:ext uri="{FF2B5EF4-FFF2-40B4-BE49-F238E27FC236}">
              <a16:creationId xmlns:a16="http://schemas.microsoft.com/office/drawing/2014/main" id="{6A76F7E0-8525-4BA5-9C16-1E3B98F297D0}"/>
            </a:ext>
          </a:extLst>
        </xdr:cNvPr>
        <xdr:cNvCxnSpPr>
          <a:endCxn id="18" idx="1"/>
        </xdr:cNvCxnSpPr>
      </xdr:nvCxnSpPr>
      <xdr:spPr>
        <a:xfrm>
          <a:off x="8109857" y="5905500"/>
          <a:ext cx="236765" cy="1134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471714</xdr:colOff>
      <xdr:row>36</xdr:row>
      <xdr:rowOff>99785</xdr:rowOff>
    </xdr:from>
    <xdr:to>
      <xdr:col>6</xdr:col>
      <xdr:colOff>708479</xdr:colOff>
      <xdr:row>36</xdr:row>
      <xdr:rowOff>111125</xdr:rowOff>
    </xdr:to>
    <xdr:cxnSp macro="">
      <xdr:nvCxnSpPr>
        <xdr:cNvPr id="106" name="Conector recto de flecha 105">
          <a:extLst>
            <a:ext uri="{FF2B5EF4-FFF2-40B4-BE49-F238E27FC236}">
              <a16:creationId xmlns:a16="http://schemas.microsoft.com/office/drawing/2014/main" id="{14417EC6-701A-4A45-98E1-8528B4E3DF8E}"/>
            </a:ext>
          </a:extLst>
        </xdr:cNvPr>
        <xdr:cNvCxnSpPr/>
      </xdr:nvCxnSpPr>
      <xdr:spPr>
        <a:xfrm>
          <a:off x="8091714" y="6631214"/>
          <a:ext cx="236765" cy="1134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79828</xdr:colOff>
      <xdr:row>21</xdr:row>
      <xdr:rowOff>179616</xdr:rowOff>
    </xdr:from>
    <xdr:to>
      <xdr:col>11</xdr:col>
      <xdr:colOff>81643</xdr:colOff>
      <xdr:row>41</xdr:row>
      <xdr:rowOff>45358</xdr:rowOff>
    </xdr:to>
    <xdr:cxnSp macro="">
      <xdr:nvCxnSpPr>
        <xdr:cNvPr id="107" name="Conector recto 106">
          <a:extLst>
            <a:ext uri="{FF2B5EF4-FFF2-40B4-BE49-F238E27FC236}">
              <a16:creationId xmlns:a16="http://schemas.microsoft.com/office/drawing/2014/main" id="{5CCF17BB-5038-4BDA-B218-C7E9505A5F63}"/>
            </a:ext>
          </a:extLst>
        </xdr:cNvPr>
        <xdr:cNvCxnSpPr/>
      </xdr:nvCxnSpPr>
      <xdr:spPr>
        <a:xfrm>
          <a:off x="11509828" y="3989616"/>
          <a:ext cx="1815" cy="34943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70757</xdr:colOff>
      <xdr:row>21</xdr:row>
      <xdr:rowOff>178257</xdr:rowOff>
    </xdr:from>
    <xdr:to>
      <xdr:col>11</xdr:col>
      <xdr:colOff>306615</xdr:colOff>
      <xdr:row>21</xdr:row>
      <xdr:rowOff>179617</xdr:rowOff>
    </xdr:to>
    <xdr:cxnSp macro="">
      <xdr:nvCxnSpPr>
        <xdr:cNvPr id="108" name="Conector recto 107">
          <a:extLst>
            <a:ext uri="{FF2B5EF4-FFF2-40B4-BE49-F238E27FC236}">
              <a16:creationId xmlns:a16="http://schemas.microsoft.com/office/drawing/2014/main" id="{DF9BEE91-CD3A-44E8-8409-9D5B86BD6CA0}"/>
            </a:ext>
          </a:extLst>
        </xdr:cNvPr>
        <xdr:cNvCxnSpPr/>
      </xdr:nvCxnSpPr>
      <xdr:spPr>
        <a:xfrm flipH="1">
          <a:off x="11500757" y="3988257"/>
          <a:ext cx="235858" cy="13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79829</xdr:colOff>
      <xdr:row>26</xdr:row>
      <xdr:rowOff>179614</xdr:rowOff>
    </xdr:from>
    <xdr:to>
      <xdr:col>11</xdr:col>
      <xdr:colOff>387350</xdr:colOff>
      <xdr:row>26</xdr:row>
      <xdr:rowOff>179614</xdr:rowOff>
    </xdr:to>
    <xdr:cxnSp macro="">
      <xdr:nvCxnSpPr>
        <xdr:cNvPr id="111" name="Conector recto de flecha 110">
          <a:extLst>
            <a:ext uri="{FF2B5EF4-FFF2-40B4-BE49-F238E27FC236}">
              <a16:creationId xmlns:a16="http://schemas.microsoft.com/office/drawing/2014/main" id="{6D9C0E34-AD1E-48C9-9B1F-263320488AC6}"/>
            </a:ext>
          </a:extLst>
        </xdr:cNvPr>
        <xdr:cNvCxnSpPr>
          <a:endCxn id="21" idx="1"/>
        </xdr:cNvCxnSpPr>
      </xdr:nvCxnSpPr>
      <xdr:spPr>
        <a:xfrm>
          <a:off x="11509829" y="4896757"/>
          <a:ext cx="307521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87086</xdr:colOff>
      <xdr:row>30</xdr:row>
      <xdr:rowOff>168728</xdr:rowOff>
    </xdr:from>
    <xdr:to>
      <xdr:col>11</xdr:col>
      <xdr:colOff>394607</xdr:colOff>
      <xdr:row>30</xdr:row>
      <xdr:rowOff>168728</xdr:rowOff>
    </xdr:to>
    <xdr:cxnSp macro="">
      <xdr:nvCxnSpPr>
        <xdr:cNvPr id="113" name="Conector recto de flecha 112">
          <a:extLst>
            <a:ext uri="{FF2B5EF4-FFF2-40B4-BE49-F238E27FC236}">
              <a16:creationId xmlns:a16="http://schemas.microsoft.com/office/drawing/2014/main" id="{B913A7DB-204B-4855-B049-8F2223FAB3C5}"/>
            </a:ext>
          </a:extLst>
        </xdr:cNvPr>
        <xdr:cNvCxnSpPr/>
      </xdr:nvCxnSpPr>
      <xdr:spPr>
        <a:xfrm>
          <a:off x="11517086" y="5611585"/>
          <a:ext cx="307521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108857</xdr:colOff>
      <xdr:row>34</xdr:row>
      <xdr:rowOff>73026</xdr:rowOff>
    </xdr:from>
    <xdr:to>
      <xdr:col>11</xdr:col>
      <xdr:colOff>444500</xdr:colOff>
      <xdr:row>34</xdr:row>
      <xdr:rowOff>81643</xdr:rowOff>
    </xdr:to>
    <xdr:cxnSp macro="">
      <xdr:nvCxnSpPr>
        <xdr:cNvPr id="114" name="Conector recto de flecha 113">
          <a:extLst>
            <a:ext uri="{FF2B5EF4-FFF2-40B4-BE49-F238E27FC236}">
              <a16:creationId xmlns:a16="http://schemas.microsoft.com/office/drawing/2014/main" id="{790B77FE-19A2-4A03-848A-6950E1D83A83}"/>
            </a:ext>
          </a:extLst>
        </xdr:cNvPr>
        <xdr:cNvCxnSpPr>
          <a:endCxn id="23" idx="1"/>
        </xdr:cNvCxnSpPr>
      </xdr:nvCxnSpPr>
      <xdr:spPr>
        <a:xfrm flipV="1">
          <a:off x="11538857" y="6241597"/>
          <a:ext cx="335643" cy="861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99786</xdr:colOff>
      <xdr:row>38</xdr:row>
      <xdr:rowOff>36285</xdr:rowOff>
    </xdr:from>
    <xdr:to>
      <xdr:col>11</xdr:col>
      <xdr:colOff>469900</xdr:colOff>
      <xdr:row>38</xdr:row>
      <xdr:rowOff>36286</xdr:rowOff>
    </xdr:to>
    <xdr:cxnSp macro="">
      <xdr:nvCxnSpPr>
        <xdr:cNvPr id="116" name="Conector recto de flecha 115">
          <a:extLst>
            <a:ext uri="{FF2B5EF4-FFF2-40B4-BE49-F238E27FC236}">
              <a16:creationId xmlns:a16="http://schemas.microsoft.com/office/drawing/2014/main" id="{42913E49-087E-49B0-9720-CE08A3BBF061}"/>
            </a:ext>
          </a:extLst>
        </xdr:cNvPr>
        <xdr:cNvCxnSpPr>
          <a:endCxn id="24" idx="1"/>
        </xdr:cNvCxnSpPr>
      </xdr:nvCxnSpPr>
      <xdr:spPr>
        <a:xfrm>
          <a:off x="8481786" y="6930571"/>
          <a:ext cx="370114" cy="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90714</xdr:colOff>
      <xdr:row>41</xdr:row>
      <xdr:rowOff>36286</xdr:rowOff>
    </xdr:from>
    <xdr:to>
      <xdr:col>11</xdr:col>
      <xdr:colOff>498021</xdr:colOff>
      <xdr:row>41</xdr:row>
      <xdr:rowOff>36740</xdr:rowOff>
    </xdr:to>
    <xdr:cxnSp macro="">
      <xdr:nvCxnSpPr>
        <xdr:cNvPr id="120" name="Conector recto de flecha 119">
          <a:extLst>
            <a:ext uri="{FF2B5EF4-FFF2-40B4-BE49-F238E27FC236}">
              <a16:creationId xmlns:a16="http://schemas.microsoft.com/office/drawing/2014/main" id="{00F02907-D26A-4387-8644-E8E2ABC34BCF}"/>
            </a:ext>
          </a:extLst>
        </xdr:cNvPr>
        <xdr:cNvCxnSpPr/>
      </xdr:nvCxnSpPr>
      <xdr:spPr>
        <a:xfrm>
          <a:off x="11520714" y="7474857"/>
          <a:ext cx="407307" cy="45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321028</xdr:colOff>
      <xdr:row>4</xdr:row>
      <xdr:rowOff>148923</xdr:rowOff>
    </xdr:from>
    <xdr:to>
      <xdr:col>6</xdr:col>
      <xdr:colOff>635000</xdr:colOff>
      <xdr:row>4</xdr:row>
      <xdr:rowOff>154215</xdr:rowOff>
    </xdr:to>
    <xdr:cxnSp macro="">
      <xdr:nvCxnSpPr>
        <xdr:cNvPr id="127" name="Conector recto 126">
          <a:extLst>
            <a:ext uri="{FF2B5EF4-FFF2-40B4-BE49-F238E27FC236}">
              <a16:creationId xmlns:a16="http://schemas.microsoft.com/office/drawing/2014/main" id="{87F21E27-9363-A871-464E-A2D17B0D26D0}"/>
            </a:ext>
          </a:extLst>
        </xdr:cNvPr>
        <xdr:cNvCxnSpPr>
          <a:stCxn id="4" idx="3"/>
        </xdr:cNvCxnSpPr>
      </xdr:nvCxnSpPr>
      <xdr:spPr>
        <a:xfrm>
          <a:off x="7179028" y="874637"/>
          <a:ext cx="1075972" cy="5292"/>
        </a:xfrm>
        <a:prstGeom prst="line">
          <a:avLst/>
        </a:prstGeom>
        <a:ln w="19050" cap="flat" cmpd="sng" algn="ctr">
          <a:solidFill>
            <a:schemeClr val="dk1"/>
          </a:solidFill>
          <a:prstDash val="dash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1120321</xdr:colOff>
      <xdr:row>23</xdr:row>
      <xdr:rowOff>120083</xdr:rowOff>
    </xdr:from>
    <xdr:to>
      <xdr:col>10</xdr:col>
      <xdr:colOff>237842</xdr:colOff>
      <xdr:row>28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261853</xdr:colOff>
      <xdr:row>0</xdr:row>
      <xdr:rowOff>204109</xdr:rowOff>
    </xdr:from>
    <xdr:ext cx="2986676" cy="1962148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853" y="204109"/>
          <a:ext cx="2986676" cy="1962148"/>
        </a:xfrm>
        <a:prstGeom prst="rect">
          <a:avLst/>
        </a:prstGeom>
      </xdr:spPr>
    </xdr:pic>
    <xdr:clientData/>
  </xdr:oneCellAnchor>
  <xdr:twoCellAnchor>
    <xdr:from>
      <xdr:col>29</xdr:col>
      <xdr:colOff>0</xdr:colOff>
      <xdr:row>1</xdr:row>
      <xdr:rowOff>0</xdr:rowOff>
    </xdr:from>
    <xdr:to>
      <xdr:col>31</xdr:col>
      <xdr:colOff>175078</xdr:colOff>
      <xdr:row>1</xdr:row>
      <xdr:rowOff>464457</xdr:rowOff>
    </xdr:to>
    <xdr:sp macro="" textlink="">
      <xdr:nvSpPr>
        <xdr:cNvPr id="4" name="Rectá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1FD37C2-67C6-4686-9171-93BEEAFAA9B7}"/>
            </a:ext>
          </a:extLst>
        </xdr:cNvPr>
        <xdr:cNvSpPr/>
      </xdr:nvSpPr>
      <xdr:spPr>
        <a:xfrm>
          <a:off x="44776571" y="1016000"/>
          <a:ext cx="1771650" cy="464457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es-CO" sz="1100" b="1"/>
            <a:t>ORGANIGRAMA</a:t>
          </a:r>
          <a:endParaRPr lang="es-CO" sz="1100" b="1" baseline="0"/>
        </a:p>
        <a:p>
          <a:pPr algn="l"/>
          <a:endParaRPr lang="es-CO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1</xdr:colOff>
      <xdr:row>21</xdr:row>
      <xdr:rowOff>143562</xdr:rowOff>
    </xdr:to>
    <xdr:pic>
      <xdr:nvPicPr>
        <xdr:cNvPr id="2" name="Imagen 1" descr="Controlar | Programa de Protección Auditiva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5334000" cy="4144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6542B-3375-4D76-9554-B1B70B6CCC61}">
  <dimension ref="A1"/>
  <sheetViews>
    <sheetView zoomScale="70" zoomScaleNormal="70" workbookViewId="0">
      <selection activeCell="Q1" sqref="Q1"/>
    </sheetView>
  </sheetViews>
  <sheetFormatPr baseColWidth="10" defaultRowHeight="15" x14ac:dyDescent="0.25"/>
  <sheetData/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22F98-BC2B-4176-9AE7-91BDD2CABB55}">
  <dimension ref="A1:F63"/>
  <sheetViews>
    <sheetView workbookViewId="0">
      <selection activeCell="C2" sqref="C2:C3"/>
    </sheetView>
  </sheetViews>
  <sheetFormatPr baseColWidth="10" defaultRowHeight="15" x14ac:dyDescent="0.25"/>
  <cols>
    <col min="1" max="1" width="19.140625" customWidth="1"/>
    <col min="2" max="2" width="48" customWidth="1"/>
    <col min="3" max="3" width="28.5703125" customWidth="1"/>
    <col min="4" max="4" width="22.5703125" customWidth="1"/>
  </cols>
  <sheetData>
    <row r="1" spans="1:6" ht="18" x14ac:dyDescent="0.25">
      <c r="A1" s="76" t="s">
        <v>93</v>
      </c>
      <c r="B1" s="77"/>
      <c r="C1" s="77"/>
      <c r="D1" s="77"/>
      <c r="E1" s="77"/>
      <c r="F1" s="78"/>
    </row>
    <row r="2" spans="1:6" ht="18" x14ac:dyDescent="0.25">
      <c r="A2" s="79" t="s">
        <v>94</v>
      </c>
      <c r="B2" s="81" t="s">
        <v>95</v>
      </c>
      <c r="C2" s="83" t="s">
        <v>96</v>
      </c>
      <c r="D2" s="83" t="s">
        <v>97</v>
      </c>
      <c r="E2" s="76" t="s">
        <v>98</v>
      </c>
      <c r="F2" s="78"/>
    </row>
    <row r="3" spans="1:6" ht="18" x14ac:dyDescent="0.25">
      <c r="A3" s="80"/>
      <c r="B3" s="82"/>
      <c r="C3" s="84"/>
      <c r="D3" s="84"/>
      <c r="E3" s="60" t="s">
        <v>33</v>
      </c>
      <c r="F3" s="60" t="s">
        <v>34</v>
      </c>
    </row>
    <row r="4" spans="1:6" x14ac:dyDescent="0.25">
      <c r="A4" s="61"/>
      <c r="B4" s="62"/>
      <c r="C4" s="48"/>
      <c r="D4" s="49"/>
      <c r="E4" s="49"/>
      <c r="F4" s="49"/>
    </row>
    <row r="5" spans="1:6" x14ac:dyDescent="0.25">
      <c r="A5" s="61"/>
      <c r="B5" s="62"/>
      <c r="C5" s="48"/>
      <c r="D5" s="49"/>
      <c r="E5" s="49"/>
      <c r="F5" s="49"/>
    </row>
    <row r="6" spans="1:6" x14ac:dyDescent="0.25">
      <c r="A6" s="50"/>
      <c r="B6" s="62"/>
      <c r="C6" s="48"/>
      <c r="D6" s="49"/>
      <c r="E6" s="49"/>
      <c r="F6" s="49"/>
    </row>
    <row r="7" spans="1:6" x14ac:dyDescent="0.25">
      <c r="A7" s="63"/>
      <c r="B7" s="62"/>
      <c r="C7" s="48"/>
      <c r="D7" s="49"/>
      <c r="E7" s="49"/>
      <c r="F7" s="49"/>
    </row>
    <row r="8" spans="1:6" x14ac:dyDescent="0.25">
      <c r="A8" s="63"/>
      <c r="B8" s="62"/>
      <c r="C8" s="48"/>
      <c r="D8" s="49"/>
      <c r="E8" s="49"/>
      <c r="F8" s="49"/>
    </row>
    <row r="9" spans="1:6" x14ac:dyDescent="0.25">
      <c r="A9" s="50"/>
      <c r="B9" s="62"/>
      <c r="C9" s="48"/>
      <c r="D9" s="49"/>
      <c r="E9" s="49"/>
      <c r="F9" s="49"/>
    </row>
    <row r="10" spans="1:6" x14ac:dyDescent="0.25">
      <c r="A10" s="65"/>
      <c r="B10" s="62"/>
      <c r="C10" s="48"/>
      <c r="D10" s="49"/>
      <c r="E10" s="49"/>
      <c r="F10" s="49"/>
    </row>
    <row r="11" spans="1:6" x14ac:dyDescent="0.25">
      <c r="A11" s="63"/>
      <c r="B11" s="62"/>
      <c r="C11" s="48"/>
      <c r="D11" s="49"/>
      <c r="E11" s="49"/>
      <c r="F11" s="49"/>
    </row>
    <row r="12" spans="1:6" x14ac:dyDescent="0.25">
      <c r="A12" s="63"/>
      <c r="B12" s="62"/>
      <c r="C12" s="48"/>
      <c r="D12" s="49"/>
      <c r="E12" s="49"/>
      <c r="F12" s="49"/>
    </row>
    <row r="13" spans="1:6" x14ac:dyDescent="0.25">
      <c r="A13" s="63"/>
      <c r="B13" s="62"/>
      <c r="C13" s="48"/>
      <c r="D13" s="49"/>
      <c r="E13" s="49"/>
      <c r="F13" s="49"/>
    </row>
    <row r="14" spans="1:6" x14ac:dyDescent="0.25">
      <c r="A14" s="63"/>
      <c r="B14" s="50"/>
      <c r="C14" s="48"/>
      <c r="D14" s="49"/>
      <c r="E14" s="49"/>
      <c r="F14" s="49"/>
    </row>
    <row r="15" spans="1:6" x14ac:dyDescent="0.25">
      <c r="A15" s="64"/>
      <c r="B15" s="62"/>
      <c r="C15" s="48"/>
      <c r="D15" s="49"/>
      <c r="E15" s="49"/>
      <c r="F15" s="49"/>
    </row>
    <row r="18" spans="1:6" ht="18" x14ac:dyDescent="0.25">
      <c r="A18" s="76" t="s">
        <v>93</v>
      </c>
      <c r="B18" s="77"/>
      <c r="C18" s="77"/>
      <c r="D18" s="77"/>
      <c r="E18" s="77"/>
      <c r="F18" s="78"/>
    </row>
    <row r="19" spans="1:6" ht="18" x14ac:dyDescent="0.25">
      <c r="A19" s="79" t="s">
        <v>94</v>
      </c>
      <c r="B19" s="81" t="s">
        <v>95</v>
      </c>
      <c r="C19" s="83" t="s">
        <v>96</v>
      </c>
      <c r="D19" s="83" t="s">
        <v>97</v>
      </c>
      <c r="E19" s="76" t="s">
        <v>98</v>
      </c>
      <c r="F19" s="78"/>
    </row>
    <row r="20" spans="1:6" ht="18" x14ac:dyDescent="0.25">
      <c r="A20" s="80"/>
      <c r="B20" s="82"/>
      <c r="C20" s="84"/>
      <c r="D20" s="84"/>
      <c r="E20" s="60" t="s">
        <v>33</v>
      </c>
      <c r="F20" s="60" t="s">
        <v>34</v>
      </c>
    </row>
    <row r="21" spans="1:6" ht="15.75" x14ac:dyDescent="0.25">
      <c r="A21" s="9"/>
      <c r="B21" s="8"/>
      <c r="C21" s="48"/>
      <c r="D21" s="49"/>
      <c r="E21" s="49"/>
      <c r="F21" s="49"/>
    </row>
    <row r="22" spans="1:6" ht="15.75" x14ac:dyDescent="0.25">
      <c r="A22" s="9"/>
      <c r="B22" s="8"/>
      <c r="C22" s="48"/>
      <c r="D22" s="49"/>
      <c r="E22" s="49"/>
      <c r="F22" s="49"/>
    </row>
    <row r="23" spans="1:6" ht="15.75" x14ac:dyDescent="0.25">
      <c r="A23" s="14"/>
      <c r="B23" s="8"/>
      <c r="C23" s="48"/>
      <c r="D23" s="49"/>
      <c r="E23" s="49"/>
      <c r="F23" s="49"/>
    </row>
    <row r="24" spans="1:6" ht="15.75" x14ac:dyDescent="0.25">
      <c r="A24" s="14"/>
      <c r="B24" s="8"/>
      <c r="C24" s="48"/>
      <c r="D24" s="49"/>
      <c r="E24" s="49"/>
      <c r="F24" s="49"/>
    </row>
    <row r="25" spans="1:6" ht="15.75" x14ac:dyDescent="0.25">
      <c r="A25" s="10"/>
      <c r="B25" s="8"/>
      <c r="C25" s="48"/>
      <c r="D25" s="49"/>
      <c r="E25" s="49"/>
      <c r="F25" s="49"/>
    </row>
    <row r="26" spans="1:6" ht="15.75" x14ac:dyDescent="0.25">
      <c r="A26" s="16"/>
      <c r="B26" s="8"/>
      <c r="C26" s="48"/>
      <c r="D26" s="49"/>
      <c r="E26" s="49"/>
      <c r="F26" s="49"/>
    </row>
    <row r="27" spans="1:6" ht="15.75" x14ac:dyDescent="0.25">
      <c r="A27" s="14"/>
      <c r="B27" s="8"/>
      <c r="C27" s="48"/>
      <c r="D27" s="49"/>
      <c r="E27" s="49"/>
      <c r="F27" s="49"/>
    </row>
    <row r="28" spans="1:6" ht="15.75" x14ac:dyDescent="0.25">
      <c r="A28" s="14"/>
      <c r="B28" s="8"/>
      <c r="C28" s="48"/>
      <c r="D28" s="49"/>
      <c r="E28" s="49"/>
      <c r="F28" s="49"/>
    </row>
    <row r="29" spans="1:6" ht="15.75" x14ac:dyDescent="0.25">
      <c r="A29" s="14"/>
      <c r="B29" s="8"/>
      <c r="C29" s="48"/>
      <c r="D29" s="49"/>
      <c r="E29" s="49"/>
      <c r="F29" s="49"/>
    </row>
    <row r="30" spans="1:6" ht="15.75" x14ac:dyDescent="0.25">
      <c r="A30" s="14"/>
      <c r="B30" s="10"/>
      <c r="C30" s="48"/>
      <c r="D30" s="49"/>
      <c r="E30" s="49"/>
      <c r="F30" s="49"/>
    </row>
    <row r="32" spans="1:6" ht="18" x14ac:dyDescent="0.25">
      <c r="A32" s="76" t="s">
        <v>93</v>
      </c>
      <c r="B32" s="77"/>
      <c r="C32" s="77"/>
      <c r="D32" s="77"/>
      <c r="E32" s="77"/>
      <c r="F32" s="78"/>
    </row>
    <row r="33" spans="1:6" ht="18" x14ac:dyDescent="0.25">
      <c r="A33" s="79" t="s">
        <v>94</v>
      </c>
      <c r="B33" s="81" t="s">
        <v>95</v>
      </c>
      <c r="C33" s="83" t="s">
        <v>96</v>
      </c>
      <c r="D33" s="83" t="s">
        <v>97</v>
      </c>
      <c r="E33" s="76" t="s">
        <v>98</v>
      </c>
      <c r="F33" s="78"/>
    </row>
    <row r="34" spans="1:6" ht="18" x14ac:dyDescent="0.25">
      <c r="A34" s="80"/>
      <c r="B34" s="82"/>
      <c r="C34" s="84"/>
      <c r="D34" s="84"/>
      <c r="E34" s="60" t="s">
        <v>33</v>
      </c>
      <c r="F34" s="60" t="s">
        <v>34</v>
      </c>
    </row>
    <row r="35" spans="1:6" ht="15.75" x14ac:dyDescent="0.25">
      <c r="A35" s="8"/>
      <c r="B35" s="8"/>
      <c r="C35" s="48"/>
      <c r="D35" s="49"/>
      <c r="E35" s="49"/>
      <c r="F35" s="49"/>
    </row>
    <row r="36" spans="1:6" ht="15.75" x14ac:dyDescent="0.25">
      <c r="A36" s="10"/>
      <c r="B36" s="8"/>
      <c r="C36" s="48"/>
      <c r="D36" s="49"/>
      <c r="E36" s="49"/>
      <c r="F36" s="49"/>
    </row>
    <row r="37" spans="1:6" ht="15.75" x14ac:dyDescent="0.25">
      <c r="A37" s="16"/>
      <c r="B37" s="8"/>
      <c r="C37" s="48"/>
      <c r="D37" s="49"/>
      <c r="E37" s="49"/>
      <c r="F37" s="49"/>
    </row>
    <row r="38" spans="1:6" ht="15.75" x14ac:dyDescent="0.25">
      <c r="A38" s="8"/>
      <c r="B38" s="8"/>
      <c r="C38" s="48"/>
      <c r="D38" s="49"/>
      <c r="E38" s="49"/>
      <c r="F38" s="49"/>
    </row>
    <row r="39" spans="1:6" ht="15.75" x14ac:dyDescent="0.25">
      <c r="A39" s="14"/>
      <c r="B39" s="8"/>
      <c r="C39" s="48"/>
      <c r="D39" s="49"/>
      <c r="E39" s="49"/>
      <c r="F39" s="49"/>
    </row>
    <row r="40" spans="1:6" ht="15.75" x14ac:dyDescent="0.25">
      <c r="A40" s="14"/>
      <c r="B40" s="8"/>
      <c r="C40" s="48"/>
      <c r="D40" s="49"/>
      <c r="E40" s="49"/>
      <c r="F40" s="49"/>
    </row>
    <row r="41" spans="1:6" ht="15.75" x14ac:dyDescent="0.25">
      <c r="A41" s="14"/>
      <c r="B41" s="8"/>
      <c r="C41" s="48"/>
      <c r="D41" s="49"/>
      <c r="E41" s="49"/>
      <c r="F41" s="49"/>
    </row>
    <row r="42" spans="1:6" ht="15.75" x14ac:dyDescent="0.25">
      <c r="A42" s="14"/>
      <c r="B42" s="8"/>
      <c r="C42" s="48"/>
      <c r="D42" s="49"/>
      <c r="E42" s="49"/>
      <c r="F42" s="49"/>
    </row>
    <row r="43" spans="1:6" ht="15.75" x14ac:dyDescent="0.25">
      <c r="A43" s="66"/>
      <c r="B43" s="8"/>
      <c r="C43" s="48"/>
      <c r="D43" s="49"/>
      <c r="E43" s="49"/>
      <c r="F43" s="49"/>
    </row>
    <row r="45" spans="1:6" ht="15.75" x14ac:dyDescent="0.25">
      <c r="A45" s="68"/>
      <c r="B45" s="19"/>
      <c r="C45" s="69"/>
      <c r="D45" s="70"/>
      <c r="F45" s="70"/>
    </row>
    <row r="46" spans="1:6" ht="18" x14ac:dyDescent="0.25">
      <c r="A46" s="76" t="s">
        <v>103</v>
      </c>
      <c r="B46" s="77"/>
      <c r="C46" s="77"/>
      <c r="D46" s="77"/>
      <c r="E46" s="77"/>
      <c r="F46" s="78"/>
    </row>
    <row r="47" spans="1:6" ht="18" x14ac:dyDescent="0.25">
      <c r="A47" s="79" t="s">
        <v>94</v>
      </c>
      <c r="B47" s="81" t="s">
        <v>104</v>
      </c>
      <c r="C47" s="83" t="s">
        <v>96</v>
      </c>
      <c r="D47" s="83" t="s">
        <v>97</v>
      </c>
      <c r="E47" s="76" t="s">
        <v>98</v>
      </c>
      <c r="F47" s="78"/>
    </row>
    <row r="48" spans="1:6" ht="18" x14ac:dyDescent="0.25">
      <c r="A48" s="80"/>
      <c r="B48" s="82"/>
      <c r="C48" s="84"/>
      <c r="D48" s="84"/>
      <c r="E48" s="60" t="s">
        <v>33</v>
      </c>
      <c r="F48" s="60" t="s">
        <v>34</v>
      </c>
    </row>
    <row r="49" spans="1:6" ht="94.5" x14ac:dyDescent="0.25">
      <c r="A49" s="16" t="s">
        <v>105</v>
      </c>
      <c r="B49" s="8" t="s">
        <v>87</v>
      </c>
      <c r="C49" s="48" t="s">
        <v>110</v>
      </c>
      <c r="D49" s="49" t="s">
        <v>99</v>
      </c>
      <c r="E49" s="49"/>
      <c r="F49" s="49" t="s">
        <v>100</v>
      </c>
    </row>
    <row r="50" spans="1:6" ht="157.5" x14ac:dyDescent="0.25">
      <c r="A50" s="10" t="s">
        <v>106</v>
      </c>
      <c r="B50" s="8" t="s">
        <v>111</v>
      </c>
      <c r="C50" s="48" t="s">
        <v>110</v>
      </c>
      <c r="D50" s="49" t="s">
        <v>99</v>
      </c>
      <c r="E50" s="49"/>
      <c r="F50" s="49" t="s">
        <v>100</v>
      </c>
    </row>
    <row r="51" spans="1:6" ht="126" x14ac:dyDescent="0.25">
      <c r="A51" s="16" t="s">
        <v>102</v>
      </c>
      <c r="B51" s="8" t="s">
        <v>112</v>
      </c>
      <c r="C51" s="48" t="s">
        <v>110</v>
      </c>
      <c r="D51" s="49" t="s">
        <v>99</v>
      </c>
      <c r="E51" s="49"/>
      <c r="F51" s="49" t="s">
        <v>100</v>
      </c>
    </row>
    <row r="52" spans="1:6" ht="126" x14ac:dyDescent="0.25">
      <c r="A52" s="8" t="s">
        <v>107</v>
      </c>
      <c r="B52" s="8" t="s">
        <v>113</v>
      </c>
      <c r="C52" s="48" t="s">
        <v>110</v>
      </c>
      <c r="D52" s="49" t="s">
        <v>99</v>
      </c>
      <c r="E52" s="49"/>
      <c r="F52" s="49" t="s">
        <v>100</v>
      </c>
    </row>
    <row r="53" spans="1:6" ht="47.25" x14ac:dyDescent="0.25">
      <c r="A53" s="66" t="s">
        <v>108</v>
      </c>
      <c r="B53" s="8" t="s">
        <v>109</v>
      </c>
      <c r="C53" s="48" t="s">
        <v>110</v>
      </c>
      <c r="D53" s="49" t="s">
        <v>99</v>
      </c>
      <c r="E53" s="67"/>
      <c r="F53" s="67"/>
    </row>
    <row r="54" spans="1:6" ht="15.75" x14ac:dyDescent="0.25">
      <c r="A54" s="68"/>
      <c r="B54" s="19"/>
      <c r="C54" s="69"/>
      <c r="D54" s="70"/>
      <c r="F54" s="70"/>
    </row>
    <row r="55" spans="1:6" ht="18" customHeight="1" x14ac:dyDescent="0.25">
      <c r="A55" s="68"/>
      <c r="B55" s="19"/>
      <c r="C55" s="69"/>
      <c r="D55" s="70"/>
    </row>
    <row r="56" spans="1:6" ht="18" customHeight="1" x14ac:dyDescent="0.25">
      <c r="A56" s="76" t="s">
        <v>103</v>
      </c>
      <c r="B56" s="77"/>
      <c r="C56" s="77"/>
      <c r="D56" s="77"/>
      <c r="E56" s="77"/>
      <c r="F56" s="78"/>
    </row>
    <row r="57" spans="1:6" ht="18" x14ac:dyDescent="0.25">
      <c r="A57" s="79" t="s">
        <v>94</v>
      </c>
      <c r="B57" s="81" t="s">
        <v>104</v>
      </c>
      <c r="C57" s="83" t="s">
        <v>96</v>
      </c>
      <c r="D57" s="83" t="s">
        <v>97</v>
      </c>
      <c r="E57" s="76" t="s">
        <v>98</v>
      </c>
      <c r="F57" s="78"/>
    </row>
    <row r="58" spans="1:6" ht="18" x14ac:dyDescent="0.25">
      <c r="A58" s="80"/>
      <c r="B58" s="82"/>
      <c r="C58" s="84"/>
      <c r="D58" s="84"/>
      <c r="E58" s="60" t="s">
        <v>33</v>
      </c>
      <c r="F58" s="60" t="s">
        <v>34</v>
      </c>
    </row>
    <row r="59" spans="1:6" ht="94.5" x14ac:dyDescent="0.25">
      <c r="A59" s="16" t="s">
        <v>105</v>
      </c>
      <c r="B59" s="8" t="s">
        <v>87</v>
      </c>
      <c r="C59" s="48" t="s">
        <v>101</v>
      </c>
      <c r="D59" s="49" t="s">
        <v>99</v>
      </c>
      <c r="E59" s="49"/>
      <c r="F59" s="49" t="s">
        <v>100</v>
      </c>
    </row>
    <row r="60" spans="1:6" ht="157.5" x14ac:dyDescent="0.25">
      <c r="A60" s="10" t="s">
        <v>106</v>
      </c>
      <c r="B60" s="8" t="s">
        <v>114</v>
      </c>
      <c r="C60" s="48" t="s">
        <v>101</v>
      </c>
      <c r="D60" s="49" t="s">
        <v>99</v>
      </c>
      <c r="E60" s="49"/>
      <c r="F60" s="49" t="s">
        <v>100</v>
      </c>
    </row>
    <row r="61" spans="1:6" ht="126" x14ac:dyDescent="0.25">
      <c r="A61" s="16" t="s">
        <v>102</v>
      </c>
      <c r="B61" s="72" t="s">
        <v>88</v>
      </c>
      <c r="C61" s="48" t="s">
        <v>101</v>
      </c>
      <c r="D61" s="49" t="s">
        <v>99</v>
      </c>
      <c r="E61" s="49"/>
      <c r="F61" s="49" t="s">
        <v>100</v>
      </c>
    </row>
    <row r="62" spans="1:6" ht="126" x14ac:dyDescent="0.25">
      <c r="A62" s="8" t="s">
        <v>107</v>
      </c>
      <c r="B62" s="8" t="s">
        <v>115</v>
      </c>
      <c r="C62" s="48" t="s">
        <v>101</v>
      </c>
      <c r="D62" s="49" t="s">
        <v>99</v>
      </c>
      <c r="E62" s="49"/>
      <c r="F62" s="49" t="s">
        <v>100</v>
      </c>
    </row>
    <row r="63" spans="1:6" ht="75" x14ac:dyDescent="0.25">
      <c r="A63" s="66" t="s">
        <v>108</v>
      </c>
      <c r="B63" s="72" t="s">
        <v>109</v>
      </c>
      <c r="C63" s="48" t="s">
        <v>101</v>
      </c>
      <c r="D63" s="49" t="s">
        <v>99</v>
      </c>
      <c r="E63" s="67"/>
      <c r="F63" s="71" t="s">
        <v>100</v>
      </c>
    </row>
  </sheetData>
  <sheetProtection algorithmName="SHA-512" hashValue="5R+UuHhj/HDHWJCX9uigFcK6BgcxCxCDgfcQ1xld45pp42HZl86XU+vSmrmDdcJOt9T92Z3vYBJaVhmuyzfA/A==" saltValue="kqbWtkajN1Fxde1DajFZ0Q==" spinCount="100000" sheet="1" objects="1" scenarios="1" formatCells="0" formatColumns="0" formatRows="0" insertColumns="0" insertRows="0" insertHyperlinks="0" deleteColumns="0" deleteRows="0" sort="0" autoFilter="0"/>
  <mergeCells count="30">
    <mergeCell ref="D47:D48"/>
    <mergeCell ref="E47:F47"/>
    <mergeCell ref="A46:F46"/>
    <mergeCell ref="A47:A48"/>
    <mergeCell ref="B47:B48"/>
    <mergeCell ref="C47:C48"/>
    <mergeCell ref="A56:F56"/>
    <mergeCell ref="A57:A58"/>
    <mergeCell ref="B57:B58"/>
    <mergeCell ref="C57:C58"/>
    <mergeCell ref="D57:D58"/>
    <mergeCell ref="E57:F57"/>
    <mergeCell ref="A32:F32"/>
    <mergeCell ref="A33:A34"/>
    <mergeCell ref="B33:B34"/>
    <mergeCell ref="C33:C34"/>
    <mergeCell ref="D33:D34"/>
    <mergeCell ref="E33:F33"/>
    <mergeCell ref="A18:F18"/>
    <mergeCell ref="A19:A20"/>
    <mergeCell ref="B19:B20"/>
    <mergeCell ref="C19:C20"/>
    <mergeCell ref="D19:D20"/>
    <mergeCell ref="E19:F19"/>
    <mergeCell ref="A1:F1"/>
    <mergeCell ref="A2:A3"/>
    <mergeCell ref="B2:B3"/>
    <mergeCell ref="C2:C3"/>
    <mergeCell ref="D2:D3"/>
    <mergeCell ref="E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9"/>
  </sheetPr>
  <dimension ref="A1:AB33"/>
  <sheetViews>
    <sheetView tabSelected="1" zoomScale="70" zoomScaleNormal="70" workbookViewId="0">
      <selection sqref="A1:B3"/>
    </sheetView>
  </sheetViews>
  <sheetFormatPr baseColWidth="10" defaultColWidth="11.42578125" defaultRowHeight="102" customHeight="1" x14ac:dyDescent="0.35"/>
  <cols>
    <col min="1" max="1" width="27.42578125" style="1" customWidth="1"/>
    <col min="2" max="2" width="24.140625" style="1" customWidth="1"/>
    <col min="3" max="4" width="31" style="1" customWidth="1"/>
    <col min="5" max="5" width="22.42578125" style="1" customWidth="1"/>
    <col min="6" max="6" width="13.5703125" style="1" customWidth="1"/>
    <col min="7" max="7" width="34.140625" style="1" customWidth="1"/>
    <col min="8" max="8" width="15.85546875" style="1" customWidth="1"/>
    <col min="9" max="9" width="22.42578125" style="1" customWidth="1"/>
    <col min="10" max="10" width="20.42578125" style="1" customWidth="1"/>
    <col min="11" max="11" width="24.5703125" style="1" customWidth="1"/>
    <col min="12" max="12" width="30" style="1" customWidth="1"/>
    <col min="13" max="13" width="16.85546875" style="1" customWidth="1"/>
    <col min="14" max="15" width="11.42578125" style="1" customWidth="1"/>
    <col min="16" max="16" width="18.140625" style="1" customWidth="1"/>
    <col min="17" max="19" width="11.42578125" style="1" customWidth="1"/>
    <col min="20" max="20" width="14.42578125" style="1" customWidth="1"/>
    <col min="21" max="21" width="11.42578125" style="1" customWidth="1"/>
    <col min="22" max="23" width="26.140625" style="1" customWidth="1"/>
    <col min="24" max="24" width="30.42578125" style="1" customWidth="1"/>
    <col min="25" max="25" width="33.85546875" style="1" customWidth="1"/>
    <col min="26" max="26" width="35.42578125" style="1" customWidth="1"/>
    <col min="27" max="27" width="42.42578125" style="1" customWidth="1"/>
    <col min="28" max="28" width="25.5703125" style="1" customWidth="1"/>
    <col min="29" max="16384" width="11.42578125" style="1"/>
  </cols>
  <sheetData>
    <row r="1" spans="1:28" ht="80.099999999999994" customHeight="1" x14ac:dyDescent="0.35">
      <c r="A1" s="102"/>
      <c r="B1" s="103"/>
      <c r="C1" s="108" t="s">
        <v>0</v>
      </c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10"/>
      <c r="AA1" s="117" t="s">
        <v>1</v>
      </c>
      <c r="AB1" s="117"/>
    </row>
    <row r="2" spans="1:28" ht="66.599999999999994" customHeight="1" x14ac:dyDescent="0.35">
      <c r="A2" s="104"/>
      <c r="B2" s="105"/>
      <c r="C2" s="111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3"/>
      <c r="AA2" s="118" t="s">
        <v>116</v>
      </c>
      <c r="AB2" s="118"/>
    </row>
    <row r="3" spans="1:28" ht="51.75" customHeight="1" x14ac:dyDescent="0.35">
      <c r="A3" s="106"/>
      <c r="B3" s="107"/>
      <c r="C3" s="114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6"/>
      <c r="AA3" s="118" t="s">
        <v>119</v>
      </c>
      <c r="AB3" s="118"/>
    </row>
    <row r="4" spans="1:28" ht="23.1" customHeight="1" thickBot="1" x14ac:dyDescent="0.4">
      <c r="A4" s="2"/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62.25" customHeight="1" thickBot="1" x14ac:dyDescent="0.4">
      <c r="A5" s="37" t="s">
        <v>2</v>
      </c>
      <c r="B5" s="99" t="s">
        <v>118</v>
      </c>
      <c r="C5" s="100"/>
      <c r="D5" s="100"/>
      <c r="E5" s="100"/>
      <c r="F5" s="100"/>
      <c r="G5" s="100"/>
      <c r="H5" s="100"/>
      <c r="I5" s="100"/>
      <c r="J5" s="101"/>
      <c r="K5" s="3"/>
      <c r="L5" s="73"/>
      <c r="M5" s="74"/>
      <c r="N5" s="73"/>
      <c r="O5" s="74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62.25" customHeight="1" x14ac:dyDescent="0.35">
      <c r="A6" s="37" t="s">
        <v>117</v>
      </c>
      <c r="B6" s="75"/>
      <c r="C6" s="73"/>
      <c r="D6" s="73"/>
      <c r="E6" s="73"/>
      <c r="F6" s="73"/>
      <c r="G6" s="73"/>
      <c r="H6" s="73"/>
      <c r="I6" s="73"/>
      <c r="J6" s="73"/>
      <c r="K6" s="3"/>
      <c r="L6" s="73"/>
      <c r="M6" s="74"/>
      <c r="N6" s="73"/>
      <c r="O6" s="74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31.5" customHeight="1" thickBot="1" x14ac:dyDescent="0.4">
      <c r="A7" s="2"/>
      <c r="B7" s="2"/>
      <c r="C7" s="2"/>
      <c r="D7" s="2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5" customFormat="1" ht="102" customHeight="1" thickTop="1" x14ac:dyDescent="0.35">
      <c r="A8" s="90" t="s">
        <v>2</v>
      </c>
      <c r="B8" s="92" t="s">
        <v>3</v>
      </c>
      <c r="C8" s="94" t="s">
        <v>4</v>
      </c>
      <c r="D8" s="94" t="s">
        <v>85</v>
      </c>
      <c r="E8" s="90" t="s">
        <v>5</v>
      </c>
      <c r="F8" s="94" t="s">
        <v>6</v>
      </c>
      <c r="G8" s="94" t="s">
        <v>7</v>
      </c>
      <c r="H8" s="94" t="s">
        <v>8</v>
      </c>
      <c r="I8" s="94" t="s">
        <v>9</v>
      </c>
      <c r="J8" s="88" t="s">
        <v>10</v>
      </c>
      <c r="K8" s="88"/>
      <c r="L8" s="88"/>
      <c r="M8" s="88" t="s">
        <v>11</v>
      </c>
      <c r="N8" s="88"/>
      <c r="O8" s="88"/>
      <c r="P8" s="88"/>
      <c r="Q8" s="88"/>
      <c r="R8" s="88"/>
      <c r="S8" s="88"/>
      <c r="T8" s="4" t="s">
        <v>12</v>
      </c>
      <c r="U8" s="96" t="s">
        <v>13</v>
      </c>
      <c r="V8" s="97"/>
      <c r="W8" s="98"/>
      <c r="X8" s="88" t="s">
        <v>14</v>
      </c>
      <c r="Y8" s="88"/>
      <c r="Z8" s="88"/>
      <c r="AA8" s="88"/>
      <c r="AB8" s="89"/>
    </row>
    <row r="9" spans="1:28" s="5" customFormat="1" ht="102" customHeight="1" x14ac:dyDescent="0.35">
      <c r="A9" s="91"/>
      <c r="B9" s="93"/>
      <c r="C9" s="95"/>
      <c r="D9" s="95"/>
      <c r="E9" s="91"/>
      <c r="F9" s="95"/>
      <c r="G9" s="95"/>
      <c r="H9" s="95"/>
      <c r="I9" s="95"/>
      <c r="J9" s="6" t="s">
        <v>15</v>
      </c>
      <c r="K9" s="6" t="s">
        <v>16</v>
      </c>
      <c r="L9" s="6" t="s">
        <v>17</v>
      </c>
      <c r="M9" s="6" t="s">
        <v>18</v>
      </c>
      <c r="N9" s="6" t="s">
        <v>19</v>
      </c>
      <c r="O9" s="6" t="s">
        <v>20</v>
      </c>
      <c r="P9" s="6" t="s">
        <v>21</v>
      </c>
      <c r="Q9" s="6" t="s">
        <v>22</v>
      </c>
      <c r="R9" s="6" t="s">
        <v>23</v>
      </c>
      <c r="S9" s="6" t="s">
        <v>24</v>
      </c>
      <c r="T9" s="6" t="s">
        <v>25</v>
      </c>
      <c r="U9" s="6" t="s">
        <v>26</v>
      </c>
      <c r="V9" s="6" t="s">
        <v>27</v>
      </c>
      <c r="W9" s="6" t="s">
        <v>86</v>
      </c>
      <c r="X9" s="6" t="s">
        <v>28</v>
      </c>
      <c r="Y9" s="6" t="s">
        <v>29</v>
      </c>
      <c r="Z9" s="6" t="s">
        <v>30</v>
      </c>
      <c r="AA9" s="6" t="s">
        <v>31</v>
      </c>
      <c r="AB9" s="7" t="s">
        <v>32</v>
      </c>
    </row>
    <row r="10" spans="1:28" s="13" customFormat="1" ht="102" customHeight="1" x14ac:dyDescent="0.35">
      <c r="A10" s="86"/>
      <c r="B10" s="86"/>
      <c r="C10" s="85"/>
      <c r="D10" s="85"/>
      <c r="E10" s="85"/>
      <c r="F10" s="8"/>
      <c r="G10" s="9"/>
      <c r="H10" s="10"/>
      <c r="I10" s="10"/>
      <c r="J10" s="8"/>
      <c r="K10" s="8"/>
      <c r="L10" s="8"/>
      <c r="M10" s="11">
        <v>2</v>
      </c>
      <c r="N10" s="11">
        <v>3</v>
      </c>
      <c r="O10" s="11">
        <f t="shared" ref="O10:O22" si="0">+M10*N10</f>
        <v>6</v>
      </c>
      <c r="P10" s="11" t="str">
        <f t="shared" ref="P10:P22" si="1">IF(AND(O10&gt;1,O10&lt;5),"BAJO",IF(AND(O10&gt;5,O10&lt;9),"MEDIO",IF(AND(O10&gt;9,O10&lt;21),"ALTO",IF(AND(O10&gt;22,O10&lt;41),"MUY ALTO",""))))</f>
        <v>MEDIO</v>
      </c>
      <c r="Q10" s="11">
        <v>0</v>
      </c>
      <c r="R10" s="11">
        <f t="shared" ref="R10:R22" si="2">+O10*Q10</f>
        <v>0</v>
      </c>
      <c r="S10" s="11" t="str">
        <f t="shared" ref="S10:S22" si="3">IF(AND(R10&lt;21),"IV",IF(AND(R10&gt;39,R10&lt;121),"III",IF(AND(R10&gt;149,R10&lt;501),"II",IF(AND(R10&gt;599,R10&lt;4001),"I",""))))</f>
        <v>IV</v>
      </c>
      <c r="T10" s="12" t="str">
        <f>IF(S10="I","No aceptable",IF(S10="II","No aceptable o aceptable con control especifico",IF(S10="III","Mejorable",IF(S10="IV","Aceptable"))))</f>
        <v>Aceptable</v>
      </c>
      <c r="U10" s="11">
        <v>1</v>
      </c>
      <c r="V10" s="8"/>
      <c r="W10" s="8"/>
      <c r="X10" s="8"/>
      <c r="Y10" s="8"/>
      <c r="Z10" s="8"/>
      <c r="AA10" s="8"/>
      <c r="AB10" s="8"/>
    </row>
    <row r="11" spans="1:28" s="13" customFormat="1" ht="102" customHeight="1" x14ac:dyDescent="0.35">
      <c r="A11" s="86"/>
      <c r="B11" s="86"/>
      <c r="C11" s="85"/>
      <c r="D11" s="85"/>
      <c r="E11" s="85"/>
      <c r="F11" s="8"/>
      <c r="G11" s="9"/>
      <c r="H11" s="10"/>
      <c r="I11" s="10"/>
      <c r="J11" s="8"/>
      <c r="K11" s="8"/>
      <c r="L11" s="8"/>
      <c r="M11" s="11">
        <v>2</v>
      </c>
      <c r="N11" s="11">
        <v>3</v>
      </c>
      <c r="O11" s="11">
        <f t="shared" si="0"/>
        <v>6</v>
      </c>
      <c r="P11" s="11" t="str">
        <f t="shared" si="1"/>
        <v>MEDIO</v>
      </c>
      <c r="Q11" s="11">
        <v>10</v>
      </c>
      <c r="R11" s="11">
        <f t="shared" si="2"/>
        <v>60</v>
      </c>
      <c r="S11" s="11" t="str">
        <f t="shared" si="3"/>
        <v>III</v>
      </c>
      <c r="T11" s="12" t="str">
        <f>IF(S11="I","No aceptable",IF(S11="II","No aceptable o aceptable con control especifico",IF(S11="III","Mejorable",IF(S11="IV","Aceptable"))))</f>
        <v>Mejorable</v>
      </c>
      <c r="U11" s="11">
        <v>1</v>
      </c>
      <c r="V11" s="8"/>
      <c r="W11" s="8"/>
      <c r="X11" s="8"/>
      <c r="Y11" s="8"/>
      <c r="Z11" s="8"/>
      <c r="AA11" s="8"/>
      <c r="AB11" s="8"/>
    </row>
    <row r="12" spans="1:28" s="13" customFormat="1" ht="102" customHeight="1" x14ac:dyDescent="0.35">
      <c r="A12" s="86"/>
      <c r="B12" s="86"/>
      <c r="C12" s="85"/>
      <c r="D12" s="85"/>
      <c r="E12" s="85"/>
      <c r="F12" s="8"/>
      <c r="G12" s="10"/>
      <c r="H12" s="10"/>
      <c r="I12" s="8"/>
      <c r="J12" s="8"/>
      <c r="K12" s="8"/>
      <c r="L12" s="8"/>
      <c r="M12" s="11">
        <v>2</v>
      </c>
      <c r="N12" s="11">
        <v>3</v>
      </c>
      <c r="O12" s="11">
        <f t="shared" si="0"/>
        <v>6</v>
      </c>
      <c r="P12" s="11" t="str">
        <f t="shared" si="1"/>
        <v>MEDIO</v>
      </c>
      <c r="Q12" s="11">
        <v>25</v>
      </c>
      <c r="R12" s="11">
        <f t="shared" si="2"/>
        <v>150</v>
      </c>
      <c r="S12" s="11" t="str">
        <f t="shared" si="3"/>
        <v>II</v>
      </c>
      <c r="T12" s="12" t="str">
        <f t="shared" ref="T12:T15" si="4">IF(S12="I","No aceptable",IF(S12="II","No aceptable o aceptable con control especifico",IF(S12="III","Mejorable",IF(S12="IV","Aceptable"))))</f>
        <v>No aceptable o aceptable con control especifico</v>
      </c>
      <c r="U12" s="11">
        <v>1</v>
      </c>
      <c r="V12" s="8"/>
      <c r="W12" s="8"/>
      <c r="X12" s="8"/>
      <c r="Y12" s="8"/>
      <c r="Z12" s="8"/>
      <c r="AA12" s="8"/>
      <c r="AB12" s="8"/>
    </row>
    <row r="13" spans="1:28" s="13" customFormat="1" ht="102" customHeight="1" x14ac:dyDescent="0.35">
      <c r="A13" s="86"/>
      <c r="B13" s="86"/>
      <c r="C13" s="85"/>
      <c r="D13" s="85"/>
      <c r="E13" s="85"/>
      <c r="F13" s="8"/>
      <c r="G13" s="14"/>
      <c r="H13" s="10"/>
      <c r="I13" s="10"/>
      <c r="J13" s="8"/>
      <c r="K13" s="8"/>
      <c r="L13" s="8"/>
      <c r="M13" s="11">
        <v>2</v>
      </c>
      <c r="N13" s="11">
        <v>3</v>
      </c>
      <c r="O13" s="11">
        <f t="shared" si="0"/>
        <v>6</v>
      </c>
      <c r="P13" s="11" t="str">
        <f t="shared" si="1"/>
        <v>MEDIO</v>
      </c>
      <c r="Q13" s="11">
        <v>25</v>
      </c>
      <c r="R13" s="11">
        <f t="shared" si="2"/>
        <v>150</v>
      </c>
      <c r="S13" s="11" t="str">
        <f t="shared" si="3"/>
        <v>II</v>
      </c>
      <c r="T13" s="12" t="str">
        <f t="shared" si="4"/>
        <v>No aceptable o aceptable con control especifico</v>
      </c>
      <c r="U13" s="11">
        <v>1</v>
      </c>
      <c r="V13" s="8"/>
      <c r="W13" s="8"/>
      <c r="X13" s="8"/>
      <c r="Y13" s="8"/>
      <c r="Z13" s="8"/>
      <c r="AA13" s="8"/>
      <c r="AB13" s="8"/>
    </row>
    <row r="14" spans="1:28" s="13" customFormat="1" ht="102" customHeight="1" x14ac:dyDescent="0.35">
      <c r="A14" s="86"/>
      <c r="B14" s="86"/>
      <c r="C14" s="85"/>
      <c r="D14" s="85"/>
      <c r="E14" s="85"/>
      <c r="F14" s="8"/>
      <c r="G14" s="15"/>
      <c r="H14" s="10"/>
      <c r="I14" s="10"/>
      <c r="J14" s="8"/>
      <c r="K14" s="8"/>
      <c r="L14" s="8"/>
      <c r="M14" s="11">
        <v>2</v>
      </c>
      <c r="N14" s="11">
        <v>3</v>
      </c>
      <c r="O14" s="11">
        <f t="shared" si="0"/>
        <v>6</v>
      </c>
      <c r="P14" s="11" t="str">
        <f t="shared" si="1"/>
        <v>MEDIO</v>
      </c>
      <c r="Q14" s="11">
        <v>10</v>
      </c>
      <c r="R14" s="11">
        <f t="shared" si="2"/>
        <v>60</v>
      </c>
      <c r="S14" s="11" t="str">
        <f t="shared" si="3"/>
        <v>III</v>
      </c>
      <c r="T14" s="12" t="str">
        <f t="shared" si="4"/>
        <v>Mejorable</v>
      </c>
      <c r="U14" s="11">
        <v>1</v>
      </c>
      <c r="V14" s="8"/>
      <c r="W14" s="8"/>
      <c r="X14" s="8"/>
      <c r="Y14" s="8"/>
      <c r="Z14" s="8"/>
      <c r="AA14" s="8"/>
      <c r="AB14" s="8"/>
    </row>
    <row r="15" spans="1:28" s="13" customFormat="1" ht="102" customHeight="1" x14ac:dyDescent="0.35">
      <c r="A15" s="86"/>
      <c r="B15" s="86"/>
      <c r="C15" s="85"/>
      <c r="D15" s="85"/>
      <c r="E15" s="85"/>
      <c r="F15" s="8"/>
      <c r="G15" s="14"/>
      <c r="H15" s="10"/>
      <c r="I15" s="10"/>
      <c r="J15" s="8"/>
      <c r="K15" s="8"/>
      <c r="L15" s="8"/>
      <c r="M15" s="11">
        <v>2</v>
      </c>
      <c r="N15" s="11">
        <v>3</v>
      </c>
      <c r="O15" s="11">
        <f t="shared" si="0"/>
        <v>6</v>
      </c>
      <c r="P15" s="11" t="str">
        <f t="shared" si="1"/>
        <v>MEDIO</v>
      </c>
      <c r="Q15" s="11">
        <v>25</v>
      </c>
      <c r="R15" s="11">
        <f t="shared" si="2"/>
        <v>150</v>
      </c>
      <c r="S15" s="11" t="str">
        <f t="shared" si="3"/>
        <v>II</v>
      </c>
      <c r="T15" s="12" t="str">
        <f t="shared" si="4"/>
        <v>No aceptable o aceptable con control especifico</v>
      </c>
      <c r="U15" s="11">
        <v>1</v>
      </c>
      <c r="V15" s="8"/>
      <c r="W15" s="8"/>
      <c r="X15" s="8"/>
      <c r="Y15" s="8"/>
      <c r="Z15" s="8"/>
      <c r="AA15" s="8"/>
      <c r="AB15" s="8"/>
    </row>
    <row r="16" spans="1:28" s="13" customFormat="1" ht="102" customHeight="1" x14ac:dyDescent="0.35">
      <c r="A16" s="86"/>
      <c r="B16" s="86"/>
      <c r="C16" s="85"/>
      <c r="D16" s="85"/>
      <c r="E16" s="85"/>
      <c r="F16" s="8"/>
      <c r="G16" s="10"/>
      <c r="H16" s="10"/>
      <c r="I16" s="10"/>
      <c r="J16" s="8"/>
      <c r="K16" s="8"/>
      <c r="L16" s="8"/>
      <c r="M16" s="11">
        <v>2</v>
      </c>
      <c r="N16" s="11">
        <v>3</v>
      </c>
      <c r="O16" s="11">
        <f t="shared" si="0"/>
        <v>6</v>
      </c>
      <c r="P16" s="11" t="str">
        <f t="shared" si="1"/>
        <v>MEDIO</v>
      </c>
      <c r="Q16" s="11">
        <v>25</v>
      </c>
      <c r="R16" s="11">
        <f t="shared" si="2"/>
        <v>150</v>
      </c>
      <c r="S16" s="11" t="str">
        <f t="shared" si="3"/>
        <v>II</v>
      </c>
      <c r="T16" s="12" t="str">
        <f>IF(S16="I","No aceptable",IF(S16="II","No aceptable o aceptable con control especifico",IF(S16="III","Mejorable",IF(S16="IV","Aceptable"))))</f>
        <v>No aceptable o aceptable con control especifico</v>
      </c>
      <c r="U16" s="11">
        <v>1</v>
      </c>
      <c r="V16" s="8"/>
      <c r="W16" s="8"/>
      <c r="X16" s="8"/>
      <c r="Y16" s="8"/>
      <c r="Z16" s="8"/>
      <c r="AA16" s="8"/>
      <c r="AB16" s="8"/>
    </row>
    <row r="17" spans="1:28" s="13" customFormat="1" ht="102" customHeight="1" x14ac:dyDescent="0.35">
      <c r="A17" s="86"/>
      <c r="B17" s="86"/>
      <c r="C17" s="85"/>
      <c r="D17" s="85"/>
      <c r="E17" s="85"/>
      <c r="F17" s="8"/>
      <c r="G17" s="16"/>
      <c r="H17" s="10"/>
      <c r="I17" s="8"/>
      <c r="J17" s="8"/>
      <c r="K17" s="8"/>
      <c r="L17" s="8"/>
      <c r="M17" s="11">
        <v>2</v>
      </c>
      <c r="N17" s="11">
        <v>2</v>
      </c>
      <c r="O17" s="11">
        <f t="shared" si="0"/>
        <v>4</v>
      </c>
      <c r="P17" s="11" t="str">
        <f>IF(AND(O17&gt;1,O17&lt;5),"BAJO",IF(AND(O17&gt;5,O17&lt;9),"MEDIO",IF(AND(O17&gt;9,O17&lt;21),"ALTO",IF(AND(O17&gt;22,O17&lt;41),"MUY ALTO",""))))</f>
        <v>BAJO</v>
      </c>
      <c r="Q17" s="11">
        <v>25</v>
      </c>
      <c r="R17" s="11">
        <f t="shared" si="2"/>
        <v>100</v>
      </c>
      <c r="S17" s="11" t="str">
        <f t="shared" si="3"/>
        <v>III</v>
      </c>
      <c r="T17" s="12" t="str">
        <f t="shared" ref="T17:T18" si="5">IF(S17="I","No aceptable",IF(S17="II","No aceptable o aceptable con control especifico",IF(S17="III","Mejorable",IF(S17="IV","Aceptable"))))</f>
        <v>Mejorable</v>
      </c>
      <c r="U17" s="11">
        <v>1</v>
      </c>
      <c r="V17" s="8"/>
      <c r="W17" s="8"/>
      <c r="X17" s="8"/>
      <c r="Y17" s="8"/>
      <c r="Z17" s="8"/>
      <c r="AA17" s="8"/>
      <c r="AB17" s="8"/>
    </row>
    <row r="18" spans="1:28" s="13" customFormat="1" ht="102" customHeight="1" x14ac:dyDescent="0.35">
      <c r="A18" s="86"/>
      <c r="B18" s="86"/>
      <c r="C18" s="85"/>
      <c r="D18" s="85"/>
      <c r="E18" s="85"/>
      <c r="F18" s="8"/>
      <c r="G18" s="14"/>
      <c r="H18" s="10"/>
      <c r="I18" s="10"/>
      <c r="J18" s="8"/>
      <c r="K18" s="8"/>
      <c r="L18" s="8"/>
      <c r="M18" s="11">
        <v>2</v>
      </c>
      <c r="N18" s="11">
        <v>2</v>
      </c>
      <c r="O18" s="11">
        <f t="shared" si="0"/>
        <v>4</v>
      </c>
      <c r="P18" s="11" t="str">
        <f t="shared" si="1"/>
        <v>BAJO</v>
      </c>
      <c r="Q18" s="11">
        <v>60</v>
      </c>
      <c r="R18" s="11">
        <f t="shared" si="2"/>
        <v>240</v>
      </c>
      <c r="S18" s="11" t="str">
        <f t="shared" si="3"/>
        <v>II</v>
      </c>
      <c r="T18" s="12" t="str">
        <f t="shared" si="5"/>
        <v>No aceptable o aceptable con control especifico</v>
      </c>
      <c r="U18" s="11">
        <v>1</v>
      </c>
      <c r="V18" s="8"/>
      <c r="W18" s="8"/>
      <c r="X18" s="8"/>
      <c r="Y18" s="8"/>
      <c r="Z18" s="8"/>
      <c r="AA18" s="8"/>
      <c r="AB18" s="8"/>
    </row>
    <row r="19" spans="1:28" s="13" customFormat="1" ht="102" customHeight="1" x14ac:dyDescent="0.35">
      <c r="A19" s="86"/>
      <c r="B19" s="86"/>
      <c r="C19" s="85"/>
      <c r="D19" s="85"/>
      <c r="E19" s="85"/>
      <c r="F19" s="8"/>
      <c r="G19" s="14"/>
      <c r="H19" s="10"/>
      <c r="I19" s="10"/>
      <c r="J19" s="8"/>
      <c r="K19" s="8"/>
      <c r="L19" s="8"/>
      <c r="M19" s="11">
        <v>2</v>
      </c>
      <c r="N19" s="11">
        <v>2</v>
      </c>
      <c r="O19" s="11">
        <f t="shared" si="0"/>
        <v>4</v>
      </c>
      <c r="P19" s="11" t="str">
        <f t="shared" si="1"/>
        <v>BAJO</v>
      </c>
      <c r="Q19" s="11">
        <v>60</v>
      </c>
      <c r="R19" s="11">
        <f t="shared" si="2"/>
        <v>240</v>
      </c>
      <c r="S19" s="11" t="str">
        <f t="shared" si="3"/>
        <v>II</v>
      </c>
      <c r="T19" s="12" t="str">
        <f>IF(S19="I","No aceptable",IF(S19="II","No aceptable o aceptable con control especifico",IF(S19="III","Mejorable",IF(S19="IV","Aceptable"))))</f>
        <v>No aceptable o aceptable con control especifico</v>
      </c>
      <c r="U19" s="11">
        <v>1</v>
      </c>
      <c r="V19" s="8"/>
      <c r="W19" s="8"/>
      <c r="X19" s="8"/>
      <c r="Y19" s="8"/>
      <c r="Z19" s="8"/>
      <c r="AA19" s="8"/>
      <c r="AB19" s="8"/>
    </row>
    <row r="20" spans="1:28" s="13" customFormat="1" ht="102" customHeight="1" x14ac:dyDescent="0.35">
      <c r="A20" s="86"/>
      <c r="B20" s="86"/>
      <c r="C20" s="85"/>
      <c r="D20" s="85"/>
      <c r="E20" s="85"/>
      <c r="F20" s="8"/>
      <c r="G20" s="14"/>
      <c r="H20" s="10"/>
      <c r="I20" s="10"/>
      <c r="J20" s="8"/>
      <c r="K20" s="8"/>
      <c r="L20" s="8"/>
      <c r="M20" s="11">
        <v>2</v>
      </c>
      <c r="N20" s="11">
        <v>3</v>
      </c>
      <c r="O20" s="11">
        <f t="shared" si="0"/>
        <v>6</v>
      </c>
      <c r="P20" s="11" t="str">
        <f t="shared" si="1"/>
        <v>MEDIO</v>
      </c>
      <c r="Q20" s="11">
        <v>10</v>
      </c>
      <c r="R20" s="11">
        <f t="shared" si="2"/>
        <v>60</v>
      </c>
      <c r="S20" s="11" t="str">
        <f t="shared" si="3"/>
        <v>III</v>
      </c>
      <c r="T20" s="12" t="str">
        <f t="shared" ref="T20:T22" si="6">IF(S20="I","No aceptable",IF(S20="II","No aceptable o aceptable con control especifico",IF(S20="III","Mejorable",IF(S20="IV","Aceptable"))))</f>
        <v>Mejorable</v>
      </c>
      <c r="U20" s="11">
        <v>1</v>
      </c>
      <c r="V20" s="8"/>
      <c r="W20" s="38"/>
      <c r="X20" s="8"/>
      <c r="Y20" s="8"/>
      <c r="Z20" s="8"/>
      <c r="AA20" s="8"/>
      <c r="AB20" s="8"/>
    </row>
    <row r="21" spans="1:28" ht="102" customHeight="1" x14ac:dyDescent="0.35">
      <c r="A21" s="86"/>
      <c r="B21" s="86"/>
      <c r="C21" s="85"/>
      <c r="D21" s="85"/>
      <c r="E21" s="85"/>
      <c r="F21" s="8"/>
      <c r="G21" s="14"/>
      <c r="H21" s="10"/>
      <c r="I21" s="10"/>
      <c r="J21" s="8"/>
      <c r="K21" s="8"/>
      <c r="L21" s="8"/>
      <c r="M21" s="11">
        <v>2</v>
      </c>
      <c r="N21" s="11">
        <v>3</v>
      </c>
      <c r="O21" s="11">
        <f t="shared" si="0"/>
        <v>6</v>
      </c>
      <c r="P21" s="11" t="str">
        <f t="shared" si="1"/>
        <v>MEDIO</v>
      </c>
      <c r="Q21" s="11">
        <v>25</v>
      </c>
      <c r="R21" s="11">
        <f t="shared" si="2"/>
        <v>150</v>
      </c>
      <c r="S21" s="11" t="str">
        <f t="shared" si="3"/>
        <v>II</v>
      </c>
      <c r="T21" s="12" t="str">
        <f t="shared" si="6"/>
        <v>No aceptable o aceptable con control especifico</v>
      </c>
      <c r="U21" s="11">
        <v>1</v>
      </c>
      <c r="V21" s="8"/>
      <c r="W21" s="38"/>
      <c r="X21" s="8"/>
      <c r="Y21" s="8"/>
      <c r="Z21" s="8"/>
      <c r="AA21" s="10"/>
      <c r="AB21" s="8"/>
    </row>
    <row r="22" spans="1:28" ht="102" customHeight="1" x14ac:dyDescent="0.35">
      <c r="A22" s="86"/>
      <c r="B22" s="40"/>
      <c r="C22" s="40"/>
      <c r="D22" s="39"/>
      <c r="E22" s="85"/>
      <c r="F22" s="8"/>
      <c r="G22" s="15"/>
      <c r="H22" s="10"/>
      <c r="I22" s="10"/>
      <c r="J22" s="8"/>
      <c r="K22" s="8"/>
      <c r="L22" s="8"/>
      <c r="M22" s="11">
        <v>2</v>
      </c>
      <c r="N22" s="11">
        <v>1</v>
      </c>
      <c r="O22" s="11">
        <f t="shared" si="0"/>
        <v>2</v>
      </c>
      <c r="P22" s="11" t="str">
        <f t="shared" si="1"/>
        <v>BAJO</v>
      </c>
      <c r="Q22" s="11">
        <v>25</v>
      </c>
      <c r="R22" s="11">
        <f t="shared" si="2"/>
        <v>50</v>
      </c>
      <c r="S22" s="11" t="str">
        <f t="shared" si="3"/>
        <v>III</v>
      </c>
      <c r="T22" s="12" t="str">
        <f t="shared" si="6"/>
        <v>Mejorable</v>
      </c>
      <c r="U22" s="11">
        <v>1</v>
      </c>
      <c r="V22" s="8"/>
      <c r="W22" s="8"/>
      <c r="X22" s="8"/>
      <c r="Y22" s="8"/>
      <c r="Z22" s="8"/>
      <c r="AA22" s="8"/>
      <c r="AB22" s="8"/>
    </row>
    <row r="23" spans="1:28" ht="23.45" customHeight="1" x14ac:dyDescent="0.35">
      <c r="A23" s="47"/>
      <c r="B23" s="45"/>
      <c r="C23" s="45"/>
      <c r="D23" s="46"/>
      <c r="E23" s="19"/>
      <c r="F23" s="19"/>
      <c r="G23" s="44"/>
      <c r="H23" s="41"/>
      <c r="I23" s="41"/>
      <c r="J23" s="19"/>
      <c r="K23" s="19"/>
      <c r="L23" s="19"/>
      <c r="M23" s="42"/>
      <c r="N23" s="42"/>
      <c r="O23" s="42"/>
      <c r="P23" s="42"/>
      <c r="Q23" s="42"/>
      <c r="R23" s="42"/>
      <c r="S23" s="42"/>
      <c r="T23" s="43"/>
      <c r="U23" s="42"/>
      <c r="V23" s="19"/>
      <c r="W23" s="19"/>
      <c r="X23" s="19"/>
      <c r="Y23" s="19"/>
      <c r="Z23" s="19"/>
      <c r="AA23" s="19"/>
      <c r="AB23" s="19"/>
    </row>
    <row r="24" spans="1:28" ht="35.1" customHeight="1" x14ac:dyDescent="0.35">
      <c r="A24" s="87" t="s">
        <v>89</v>
      </c>
      <c r="B24" s="87"/>
      <c r="C24" s="87"/>
      <c r="D24" s="87"/>
      <c r="E24" s="87"/>
    </row>
    <row r="25" spans="1:28" ht="102" customHeight="1" x14ac:dyDescent="0.35">
      <c r="A25" s="52"/>
      <c r="B25" s="59" t="s">
        <v>90</v>
      </c>
      <c r="C25" s="53" t="s">
        <v>91</v>
      </c>
      <c r="D25" s="58" t="s">
        <v>92</v>
      </c>
      <c r="E25" s="51" t="s">
        <v>35</v>
      </c>
    </row>
    <row r="26" spans="1:28" ht="102" customHeight="1" x14ac:dyDescent="0.35">
      <c r="A26" s="54" t="s">
        <v>36</v>
      </c>
      <c r="B26" s="55">
        <f>COUNTIF(T10:T22,"Mejorable")</f>
        <v>5</v>
      </c>
      <c r="C26" s="51">
        <f>COUNTIF(T10:T22,"No aceptable o aceptable con control especifico")</f>
        <v>7</v>
      </c>
      <c r="D26" s="56">
        <f>COUNTIF(T10:T22,"No aceptable")</f>
        <v>0</v>
      </c>
      <c r="E26" s="55">
        <f>SUM(B26:D26)</f>
        <v>12</v>
      </c>
    </row>
    <row r="27" spans="1:28" ht="102" customHeight="1" x14ac:dyDescent="0.35">
      <c r="A27" s="54" t="s">
        <v>37</v>
      </c>
      <c r="B27" s="57">
        <f>+B26/$E$26</f>
        <v>0.41666666666666669</v>
      </c>
      <c r="C27" s="57">
        <f t="shared" ref="C27:E27" si="7">+C26/$E$26</f>
        <v>0.58333333333333337</v>
      </c>
      <c r="D27" s="57">
        <f t="shared" si="7"/>
        <v>0</v>
      </c>
      <c r="E27" s="57">
        <f t="shared" si="7"/>
        <v>1</v>
      </c>
    </row>
    <row r="28" spans="1:28" ht="102" customHeight="1" x14ac:dyDescent="0.35">
      <c r="C28" s="17"/>
      <c r="D28" s="17"/>
    </row>
    <row r="33" spans="2:2" ht="102" customHeight="1" x14ac:dyDescent="0.35">
      <c r="B33" s="18"/>
    </row>
  </sheetData>
  <sheetProtection formatCells="0" formatColumns="0" formatRows="0" insertColumns="0" insertRows="0" insertHyperlinks="0" deleteColumns="0" deleteRows="0"/>
  <autoFilter ref="A9:AB21" xr:uid="{00000000-0001-0000-0000-000000000000}"/>
  <mergeCells count="25">
    <mergeCell ref="B5:J5"/>
    <mergeCell ref="A1:B3"/>
    <mergeCell ref="C1:Z3"/>
    <mergeCell ref="AA1:AB1"/>
    <mergeCell ref="AA2:AB2"/>
    <mergeCell ref="AA3:AB3"/>
    <mergeCell ref="X8:AB8"/>
    <mergeCell ref="A8:A9"/>
    <mergeCell ref="B8:B9"/>
    <mergeCell ref="C8:C9"/>
    <mergeCell ref="E8:E9"/>
    <mergeCell ref="F8:F9"/>
    <mergeCell ref="G8:G9"/>
    <mergeCell ref="H8:H9"/>
    <mergeCell ref="I8:I9"/>
    <mergeCell ref="J8:L8"/>
    <mergeCell ref="M8:S8"/>
    <mergeCell ref="D8:D9"/>
    <mergeCell ref="U8:W8"/>
    <mergeCell ref="C10:C21"/>
    <mergeCell ref="D10:D21"/>
    <mergeCell ref="E10:E22"/>
    <mergeCell ref="A10:A22"/>
    <mergeCell ref="A24:E24"/>
    <mergeCell ref="B10:B21"/>
  </mergeCells>
  <conditionalFormatting sqref="P10:P23">
    <cfRule type="containsText" dxfId="2" priority="1" operator="containsText" text="ALTO">
      <formula>NOT(ISERROR(SEARCH("ALTO",P10)))</formula>
    </cfRule>
    <cfRule type="containsText" dxfId="1" priority="2" operator="containsText" text="MEDIO">
      <formula>NOT(ISERROR(SEARCH("MEDIO",P10)))</formula>
    </cfRule>
    <cfRule type="containsText" dxfId="0" priority="3" operator="containsText" text="BAJO">
      <formula>NOT(ISERROR(SEARCH("BAJO",P10)))</formula>
    </cfRule>
  </conditionalFormatting>
  <pageMargins left="0.7" right="0.7" top="0.75" bottom="0.75" header="0.3" footer="0.3"/>
  <pageSetup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"/>
  <sheetViews>
    <sheetView topLeftCell="A5" workbookViewId="0">
      <selection activeCell="H22" sqref="H22"/>
    </sheetView>
  </sheetViews>
  <sheetFormatPr baseColWidth="10" defaultRowHeight="15" x14ac:dyDescent="0.25"/>
  <sheetData/>
  <sheetProtection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15"/>
  <sheetViews>
    <sheetView workbookViewId="0">
      <selection activeCell="G3" sqref="G3"/>
    </sheetView>
  </sheetViews>
  <sheetFormatPr baseColWidth="10" defaultRowHeight="15" x14ac:dyDescent="0.25"/>
  <cols>
    <col min="1" max="1" width="3.42578125" customWidth="1"/>
    <col min="2" max="2" width="18" customWidth="1"/>
    <col min="4" max="4" width="41.42578125" customWidth="1"/>
    <col min="5" max="5" width="3.42578125" customWidth="1"/>
    <col min="8" max="8" width="40.42578125" customWidth="1"/>
    <col min="9" max="9" width="4.42578125" customWidth="1"/>
    <col min="12" max="12" width="26.42578125" customWidth="1"/>
    <col min="16" max="16" width="54.42578125" customWidth="1"/>
    <col min="251" max="251" width="18" customWidth="1"/>
    <col min="253" max="253" width="41.42578125" customWidth="1"/>
    <col min="254" max="254" width="3.42578125" customWidth="1"/>
    <col min="257" max="257" width="40.42578125" customWidth="1"/>
    <col min="258" max="258" width="4.42578125" customWidth="1"/>
    <col min="261" max="261" width="26.42578125" customWidth="1"/>
    <col min="262" max="262" width="5.42578125" customWidth="1"/>
    <col min="272" max="272" width="54.42578125" customWidth="1"/>
    <col min="507" max="507" width="18" customWidth="1"/>
    <col min="509" max="509" width="41.42578125" customWidth="1"/>
    <col min="510" max="510" width="3.42578125" customWidth="1"/>
    <col min="513" max="513" width="40.42578125" customWidth="1"/>
    <col min="514" max="514" width="4.42578125" customWidth="1"/>
    <col min="517" max="517" width="26.42578125" customWidth="1"/>
    <col min="518" max="518" width="5.42578125" customWidth="1"/>
    <col min="528" max="528" width="54.42578125" customWidth="1"/>
    <col min="763" max="763" width="18" customWidth="1"/>
    <col min="765" max="765" width="41.42578125" customWidth="1"/>
    <col min="766" max="766" width="3.42578125" customWidth="1"/>
    <col min="769" max="769" width="40.42578125" customWidth="1"/>
    <col min="770" max="770" width="4.42578125" customWidth="1"/>
    <col min="773" max="773" width="26.42578125" customWidth="1"/>
    <col min="774" max="774" width="5.42578125" customWidth="1"/>
    <col min="784" max="784" width="54.42578125" customWidth="1"/>
    <col min="1019" max="1019" width="18" customWidth="1"/>
    <col min="1021" max="1021" width="41.42578125" customWidth="1"/>
    <col min="1022" max="1022" width="3.42578125" customWidth="1"/>
    <col min="1025" max="1025" width="40.42578125" customWidth="1"/>
    <col min="1026" max="1026" width="4.42578125" customWidth="1"/>
    <col min="1029" max="1029" width="26.42578125" customWidth="1"/>
    <col min="1030" max="1030" width="5.42578125" customWidth="1"/>
    <col min="1040" max="1040" width="54.42578125" customWidth="1"/>
    <col min="1275" max="1275" width="18" customWidth="1"/>
    <col min="1277" max="1277" width="41.42578125" customWidth="1"/>
    <col min="1278" max="1278" width="3.42578125" customWidth="1"/>
    <col min="1281" max="1281" width="40.42578125" customWidth="1"/>
    <col min="1282" max="1282" width="4.42578125" customWidth="1"/>
    <col min="1285" max="1285" width="26.42578125" customWidth="1"/>
    <col min="1286" max="1286" width="5.42578125" customWidth="1"/>
    <col min="1296" max="1296" width="54.42578125" customWidth="1"/>
    <col min="1531" max="1531" width="18" customWidth="1"/>
    <col min="1533" max="1533" width="41.42578125" customWidth="1"/>
    <col min="1534" max="1534" width="3.42578125" customWidth="1"/>
    <col min="1537" max="1537" width="40.42578125" customWidth="1"/>
    <col min="1538" max="1538" width="4.42578125" customWidth="1"/>
    <col min="1541" max="1541" width="26.42578125" customWidth="1"/>
    <col min="1542" max="1542" width="5.42578125" customWidth="1"/>
    <col min="1552" max="1552" width="54.42578125" customWidth="1"/>
    <col min="1787" max="1787" width="18" customWidth="1"/>
    <col min="1789" max="1789" width="41.42578125" customWidth="1"/>
    <col min="1790" max="1790" width="3.42578125" customWidth="1"/>
    <col min="1793" max="1793" width="40.42578125" customWidth="1"/>
    <col min="1794" max="1794" width="4.42578125" customWidth="1"/>
    <col min="1797" max="1797" width="26.42578125" customWidth="1"/>
    <col min="1798" max="1798" width="5.42578125" customWidth="1"/>
    <col min="1808" max="1808" width="54.42578125" customWidth="1"/>
    <col min="2043" max="2043" width="18" customWidth="1"/>
    <col min="2045" max="2045" width="41.42578125" customWidth="1"/>
    <col min="2046" max="2046" width="3.42578125" customWidth="1"/>
    <col min="2049" max="2049" width="40.42578125" customWidth="1"/>
    <col min="2050" max="2050" width="4.42578125" customWidth="1"/>
    <col min="2053" max="2053" width="26.42578125" customWidth="1"/>
    <col min="2054" max="2054" width="5.42578125" customWidth="1"/>
    <col min="2064" max="2064" width="54.42578125" customWidth="1"/>
    <col min="2299" max="2299" width="18" customWidth="1"/>
    <col min="2301" max="2301" width="41.42578125" customWidth="1"/>
    <col min="2302" max="2302" width="3.42578125" customWidth="1"/>
    <col min="2305" max="2305" width="40.42578125" customWidth="1"/>
    <col min="2306" max="2306" width="4.42578125" customWidth="1"/>
    <col min="2309" max="2309" width="26.42578125" customWidth="1"/>
    <col min="2310" max="2310" width="5.42578125" customWidth="1"/>
    <col min="2320" max="2320" width="54.42578125" customWidth="1"/>
    <col min="2555" max="2555" width="18" customWidth="1"/>
    <col min="2557" max="2557" width="41.42578125" customWidth="1"/>
    <col min="2558" max="2558" width="3.42578125" customWidth="1"/>
    <col min="2561" max="2561" width="40.42578125" customWidth="1"/>
    <col min="2562" max="2562" width="4.42578125" customWidth="1"/>
    <col min="2565" max="2565" width="26.42578125" customWidth="1"/>
    <col min="2566" max="2566" width="5.42578125" customWidth="1"/>
    <col min="2576" max="2576" width="54.42578125" customWidth="1"/>
    <col min="2811" max="2811" width="18" customWidth="1"/>
    <col min="2813" max="2813" width="41.42578125" customWidth="1"/>
    <col min="2814" max="2814" width="3.42578125" customWidth="1"/>
    <col min="2817" max="2817" width="40.42578125" customWidth="1"/>
    <col min="2818" max="2818" width="4.42578125" customWidth="1"/>
    <col min="2821" max="2821" width="26.42578125" customWidth="1"/>
    <col min="2822" max="2822" width="5.42578125" customWidth="1"/>
    <col min="2832" max="2832" width="54.42578125" customWidth="1"/>
    <col min="3067" max="3067" width="18" customWidth="1"/>
    <col min="3069" max="3069" width="41.42578125" customWidth="1"/>
    <col min="3070" max="3070" width="3.42578125" customWidth="1"/>
    <col min="3073" max="3073" width="40.42578125" customWidth="1"/>
    <col min="3074" max="3074" width="4.42578125" customWidth="1"/>
    <col min="3077" max="3077" width="26.42578125" customWidth="1"/>
    <col min="3078" max="3078" width="5.42578125" customWidth="1"/>
    <col min="3088" max="3088" width="54.42578125" customWidth="1"/>
    <col min="3323" max="3323" width="18" customWidth="1"/>
    <col min="3325" max="3325" width="41.42578125" customWidth="1"/>
    <col min="3326" max="3326" width="3.42578125" customWidth="1"/>
    <col min="3329" max="3329" width="40.42578125" customWidth="1"/>
    <col min="3330" max="3330" width="4.42578125" customWidth="1"/>
    <col min="3333" max="3333" width="26.42578125" customWidth="1"/>
    <col min="3334" max="3334" width="5.42578125" customWidth="1"/>
    <col min="3344" max="3344" width="54.42578125" customWidth="1"/>
    <col min="3579" max="3579" width="18" customWidth="1"/>
    <col min="3581" max="3581" width="41.42578125" customWidth="1"/>
    <col min="3582" max="3582" width="3.42578125" customWidth="1"/>
    <col min="3585" max="3585" width="40.42578125" customWidth="1"/>
    <col min="3586" max="3586" width="4.42578125" customWidth="1"/>
    <col min="3589" max="3589" width="26.42578125" customWidth="1"/>
    <col min="3590" max="3590" width="5.42578125" customWidth="1"/>
    <col min="3600" max="3600" width="54.42578125" customWidth="1"/>
    <col min="3835" max="3835" width="18" customWidth="1"/>
    <col min="3837" max="3837" width="41.42578125" customWidth="1"/>
    <col min="3838" max="3838" width="3.42578125" customWidth="1"/>
    <col min="3841" max="3841" width="40.42578125" customWidth="1"/>
    <col min="3842" max="3842" width="4.42578125" customWidth="1"/>
    <col min="3845" max="3845" width="26.42578125" customWidth="1"/>
    <col min="3846" max="3846" width="5.42578125" customWidth="1"/>
    <col min="3856" max="3856" width="54.42578125" customWidth="1"/>
    <col min="4091" max="4091" width="18" customWidth="1"/>
    <col min="4093" max="4093" width="41.42578125" customWidth="1"/>
    <col min="4094" max="4094" width="3.42578125" customWidth="1"/>
    <col min="4097" max="4097" width="40.42578125" customWidth="1"/>
    <col min="4098" max="4098" width="4.42578125" customWidth="1"/>
    <col min="4101" max="4101" width="26.42578125" customWidth="1"/>
    <col min="4102" max="4102" width="5.42578125" customWidth="1"/>
    <col min="4112" max="4112" width="54.42578125" customWidth="1"/>
    <col min="4347" max="4347" width="18" customWidth="1"/>
    <col min="4349" max="4349" width="41.42578125" customWidth="1"/>
    <col min="4350" max="4350" width="3.42578125" customWidth="1"/>
    <col min="4353" max="4353" width="40.42578125" customWidth="1"/>
    <col min="4354" max="4354" width="4.42578125" customWidth="1"/>
    <col min="4357" max="4357" width="26.42578125" customWidth="1"/>
    <col min="4358" max="4358" width="5.42578125" customWidth="1"/>
    <col min="4368" max="4368" width="54.42578125" customWidth="1"/>
    <col min="4603" max="4603" width="18" customWidth="1"/>
    <col min="4605" max="4605" width="41.42578125" customWidth="1"/>
    <col min="4606" max="4606" width="3.42578125" customWidth="1"/>
    <col min="4609" max="4609" width="40.42578125" customWidth="1"/>
    <col min="4610" max="4610" width="4.42578125" customWidth="1"/>
    <col min="4613" max="4613" width="26.42578125" customWidth="1"/>
    <col min="4614" max="4614" width="5.42578125" customWidth="1"/>
    <col min="4624" max="4624" width="54.42578125" customWidth="1"/>
    <col min="4859" max="4859" width="18" customWidth="1"/>
    <col min="4861" max="4861" width="41.42578125" customWidth="1"/>
    <col min="4862" max="4862" width="3.42578125" customWidth="1"/>
    <col min="4865" max="4865" width="40.42578125" customWidth="1"/>
    <col min="4866" max="4866" width="4.42578125" customWidth="1"/>
    <col min="4869" max="4869" width="26.42578125" customWidth="1"/>
    <col min="4870" max="4870" width="5.42578125" customWidth="1"/>
    <col min="4880" max="4880" width="54.42578125" customWidth="1"/>
    <col min="5115" max="5115" width="18" customWidth="1"/>
    <col min="5117" max="5117" width="41.42578125" customWidth="1"/>
    <col min="5118" max="5118" width="3.42578125" customWidth="1"/>
    <col min="5121" max="5121" width="40.42578125" customWidth="1"/>
    <col min="5122" max="5122" width="4.42578125" customWidth="1"/>
    <col min="5125" max="5125" width="26.42578125" customWidth="1"/>
    <col min="5126" max="5126" width="5.42578125" customWidth="1"/>
    <col min="5136" max="5136" width="54.42578125" customWidth="1"/>
    <col min="5371" max="5371" width="18" customWidth="1"/>
    <col min="5373" max="5373" width="41.42578125" customWidth="1"/>
    <col min="5374" max="5374" width="3.42578125" customWidth="1"/>
    <col min="5377" max="5377" width="40.42578125" customWidth="1"/>
    <col min="5378" max="5378" width="4.42578125" customWidth="1"/>
    <col min="5381" max="5381" width="26.42578125" customWidth="1"/>
    <col min="5382" max="5382" width="5.42578125" customWidth="1"/>
    <col min="5392" max="5392" width="54.42578125" customWidth="1"/>
    <col min="5627" max="5627" width="18" customWidth="1"/>
    <col min="5629" max="5629" width="41.42578125" customWidth="1"/>
    <col min="5630" max="5630" width="3.42578125" customWidth="1"/>
    <col min="5633" max="5633" width="40.42578125" customWidth="1"/>
    <col min="5634" max="5634" width="4.42578125" customWidth="1"/>
    <col min="5637" max="5637" width="26.42578125" customWidth="1"/>
    <col min="5638" max="5638" width="5.42578125" customWidth="1"/>
    <col min="5648" max="5648" width="54.42578125" customWidth="1"/>
    <col min="5883" max="5883" width="18" customWidth="1"/>
    <col min="5885" max="5885" width="41.42578125" customWidth="1"/>
    <col min="5886" max="5886" width="3.42578125" customWidth="1"/>
    <col min="5889" max="5889" width="40.42578125" customWidth="1"/>
    <col min="5890" max="5890" width="4.42578125" customWidth="1"/>
    <col min="5893" max="5893" width="26.42578125" customWidth="1"/>
    <col min="5894" max="5894" width="5.42578125" customWidth="1"/>
    <col min="5904" max="5904" width="54.42578125" customWidth="1"/>
    <col min="6139" max="6139" width="18" customWidth="1"/>
    <col min="6141" max="6141" width="41.42578125" customWidth="1"/>
    <col min="6142" max="6142" width="3.42578125" customWidth="1"/>
    <col min="6145" max="6145" width="40.42578125" customWidth="1"/>
    <col min="6146" max="6146" width="4.42578125" customWidth="1"/>
    <col min="6149" max="6149" width="26.42578125" customWidth="1"/>
    <col min="6150" max="6150" width="5.42578125" customWidth="1"/>
    <col min="6160" max="6160" width="54.42578125" customWidth="1"/>
    <col min="6395" max="6395" width="18" customWidth="1"/>
    <col min="6397" max="6397" width="41.42578125" customWidth="1"/>
    <col min="6398" max="6398" width="3.42578125" customWidth="1"/>
    <col min="6401" max="6401" width="40.42578125" customWidth="1"/>
    <col min="6402" max="6402" width="4.42578125" customWidth="1"/>
    <col min="6405" max="6405" width="26.42578125" customWidth="1"/>
    <col min="6406" max="6406" width="5.42578125" customWidth="1"/>
    <col min="6416" max="6416" width="54.42578125" customWidth="1"/>
    <col min="6651" max="6651" width="18" customWidth="1"/>
    <col min="6653" max="6653" width="41.42578125" customWidth="1"/>
    <col min="6654" max="6654" width="3.42578125" customWidth="1"/>
    <col min="6657" max="6657" width="40.42578125" customWidth="1"/>
    <col min="6658" max="6658" width="4.42578125" customWidth="1"/>
    <col min="6661" max="6661" width="26.42578125" customWidth="1"/>
    <col min="6662" max="6662" width="5.42578125" customWidth="1"/>
    <col min="6672" max="6672" width="54.42578125" customWidth="1"/>
    <col min="6907" max="6907" width="18" customWidth="1"/>
    <col min="6909" max="6909" width="41.42578125" customWidth="1"/>
    <col min="6910" max="6910" width="3.42578125" customWidth="1"/>
    <col min="6913" max="6913" width="40.42578125" customWidth="1"/>
    <col min="6914" max="6914" width="4.42578125" customWidth="1"/>
    <col min="6917" max="6917" width="26.42578125" customWidth="1"/>
    <col min="6918" max="6918" width="5.42578125" customWidth="1"/>
    <col min="6928" max="6928" width="54.42578125" customWidth="1"/>
    <col min="7163" max="7163" width="18" customWidth="1"/>
    <col min="7165" max="7165" width="41.42578125" customWidth="1"/>
    <col min="7166" max="7166" width="3.42578125" customWidth="1"/>
    <col min="7169" max="7169" width="40.42578125" customWidth="1"/>
    <col min="7170" max="7170" width="4.42578125" customWidth="1"/>
    <col min="7173" max="7173" width="26.42578125" customWidth="1"/>
    <col min="7174" max="7174" width="5.42578125" customWidth="1"/>
    <col min="7184" max="7184" width="54.42578125" customWidth="1"/>
    <col min="7419" max="7419" width="18" customWidth="1"/>
    <col min="7421" max="7421" width="41.42578125" customWidth="1"/>
    <col min="7422" max="7422" width="3.42578125" customWidth="1"/>
    <col min="7425" max="7425" width="40.42578125" customWidth="1"/>
    <col min="7426" max="7426" width="4.42578125" customWidth="1"/>
    <col min="7429" max="7429" width="26.42578125" customWidth="1"/>
    <col min="7430" max="7430" width="5.42578125" customWidth="1"/>
    <col min="7440" max="7440" width="54.42578125" customWidth="1"/>
    <col min="7675" max="7675" width="18" customWidth="1"/>
    <col min="7677" max="7677" width="41.42578125" customWidth="1"/>
    <col min="7678" max="7678" width="3.42578125" customWidth="1"/>
    <col min="7681" max="7681" width="40.42578125" customWidth="1"/>
    <col min="7682" max="7682" width="4.42578125" customWidth="1"/>
    <col min="7685" max="7685" width="26.42578125" customWidth="1"/>
    <col min="7686" max="7686" width="5.42578125" customWidth="1"/>
    <col min="7696" max="7696" width="54.42578125" customWidth="1"/>
    <col min="7931" max="7931" width="18" customWidth="1"/>
    <col min="7933" max="7933" width="41.42578125" customWidth="1"/>
    <col min="7934" max="7934" width="3.42578125" customWidth="1"/>
    <col min="7937" max="7937" width="40.42578125" customWidth="1"/>
    <col min="7938" max="7938" width="4.42578125" customWidth="1"/>
    <col min="7941" max="7941" width="26.42578125" customWidth="1"/>
    <col min="7942" max="7942" width="5.42578125" customWidth="1"/>
    <col min="7952" max="7952" width="54.42578125" customWidth="1"/>
    <col min="8187" max="8187" width="18" customWidth="1"/>
    <col min="8189" max="8189" width="41.42578125" customWidth="1"/>
    <col min="8190" max="8190" width="3.42578125" customWidth="1"/>
    <col min="8193" max="8193" width="40.42578125" customWidth="1"/>
    <col min="8194" max="8194" width="4.42578125" customWidth="1"/>
    <col min="8197" max="8197" width="26.42578125" customWidth="1"/>
    <col min="8198" max="8198" width="5.42578125" customWidth="1"/>
    <col min="8208" max="8208" width="54.42578125" customWidth="1"/>
    <col min="8443" max="8443" width="18" customWidth="1"/>
    <col min="8445" max="8445" width="41.42578125" customWidth="1"/>
    <col min="8446" max="8446" width="3.42578125" customWidth="1"/>
    <col min="8449" max="8449" width="40.42578125" customWidth="1"/>
    <col min="8450" max="8450" width="4.42578125" customWidth="1"/>
    <col min="8453" max="8453" width="26.42578125" customWidth="1"/>
    <col min="8454" max="8454" width="5.42578125" customWidth="1"/>
    <col min="8464" max="8464" width="54.42578125" customWidth="1"/>
    <col min="8699" max="8699" width="18" customWidth="1"/>
    <col min="8701" max="8701" width="41.42578125" customWidth="1"/>
    <col min="8702" max="8702" width="3.42578125" customWidth="1"/>
    <col min="8705" max="8705" width="40.42578125" customWidth="1"/>
    <col min="8706" max="8706" width="4.42578125" customWidth="1"/>
    <col min="8709" max="8709" width="26.42578125" customWidth="1"/>
    <col min="8710" max="8710" width="5.42578125" customWidth="1"/>
    <col min="8720" max="8720" width="54.42578125" customWidth="1"/>
    <col min="8955" max="8955" width="18" customWidth="1"/>
    <col min="8957" max="8957" width="41.42578125" customWidth="1"/>
    <col min="8958" max="8958" width="3.42578125" customWidth="1"/>
    <col min="8961" max="8961" width="40.42578125" customWidth="1"/>
    <col min="8962" max="8962" width="4.42578125" customWidth="1"/>
    <col min="8965" max="8965" width="26.42578125" customWidth="1"/>
    <col min="8966" max="8966" width="5.42578125" customWidth="1"/>
    <col min="8976" max="8976" width="54.42578125" customWidth="1"/>
    <col min="9211" max="9211" width="18" customWidth="1"/>
    <col min="9213" max="9213" width="41.42578125" customWidth="1"/>
    <col min="9214" max="9214" width="3.42578125" customWidth="1"/>
    <col min="9217" max="9217" width="40.42578125" customWidth="1"/>
    <col min="9218" max="9218" width="4.42578125" customWidth="1"/>
    <col min="9221" max="9221" width="26.42578125" customWidth="1"/>
    <col min="9222" max="9222" width="5.42578125" customWidth="1"/>
    <col min="9232" max="9232" width="54.42578125" customWidth="1"/>
    <col min="9467" max="9467" width="18" customWidth="1"/>
    <col min="9469" max="9469" width="41.42578125" customWidth="1"/>
    <col min="9470" max="9470" width="3.42578125" customWidth="1"/>
    <col min="9473" max="9473" width="40.42578125" customWidth="1"/>
    <col min="9474" max="9474" width="4.42578125" customWidth="1"/>
    <col min="9477" max="9477" width="26.42578125" customWidth="1"/>
    <col min="9478" max="9478" width="5.42578125" customWidth="1"/>
    <col min="9488" max="9488" width="54.42578125" customWidth="1"/>
    <col min="9723" max="9723" width="18" customWidth="1"/>
    <col min="9725" max="9725" width="41.42578125" customWidth="1"/>
    <col min="9726" max="9726" width="3.42578125" customWidth="1"/>
    <col min="9729" max="9729" width="40.42578125" customWidth="1"/>
    <col min="9730" max="9730" width="4.42578125" customWidth="1"/>
    <col min="9733" max="9733" width="26.42578125" customWidth="1"/>
    <col min="9734" max="9734" width="5.42578125" customWidth="1"/>
    <col min="9744" max="9744" width="54.42578125" customWidth="1"/>
    <col min="9979" max="9979" width="18" customWidth="1"/>
    <col min="9981" max="9981" width="41.42578125" customWidth="1"/>
    <col min="9982" max="9982" width="3.42578125" customWidth="1"/>
    <col min="9985" max="9985" width="40.42578125" customWidth="1"/>
    <col min="9986" max="9986" width="4.42578125" customWidth="1"/>
    <col min="9989" max="9989" width="26.42578125" customWidth="1"/>
    <col min="9990" max="9990" width="5.42578125" customWidth="1"/>
    <col min="10000" max="10000" width="54.42578125" customWidth="1"/>
    <col min="10235" max="10235" width="18" customWidth="1"/>
    <col min="10237" max="10237" width="41.42578125" customWidth="1"/>
    <col min="10238" max="10238" width="3.42578125" customWidth="1"/>
    <col min="10241" max="10241" width="40.42578125" customWidth="1"/>
    <col min="10242" max="10242" width="4.42578125" customWidth="1"/>
    <col min="10245" max="10245" width="26.42578125" customWidth="1"/>
    <col min="10246" max="10246" width="5.42578125" customWidth="1"/>
    <col min="10256" max="10256" width="54.42578125" customWidth="1"/>
    <col min="10491" max="10491" width="18" customWidth="1"/>
    <col min="10493" max="10493" width="41.42578125" customWidth="1"/>
    <col min="10494" max="10494" width="3.42578125" customWidth="1"/>
    <col min="10497" max="10497" width="40.42578125" customWidth="1"/>
    <col min="10498" max="10498" width="4.42578125" customWidth="1"/>
    <col min="10501" max="10501" width="26.42578125" customWidth="1"/>
    <col min="10502" max="10502" width="5.42578125" customWidth="1"/>
    <col min="10512" max="10512" width="54.42578125" customWidth="1"/>
    <col min="10747" max="10747" width="18" customWidth="1"/>
    <col min="10749" max="10749" width="41.42578125" customWidth="1"/>
    <col min="10750" max="10750" width="3.42578125" customWidth="1"/>
    <col min="10753" max="10753" width="40.42578125" customWidth="1"/>
    <col min="10754" max="10754" width="4.42578125" customWidth="1"/>
    <col min="10757" max="10757" width="26.42578125" customWidth="1"/>
    <col min="10758" max="10758" width="5.42578125" customWidth="1"/>
    <col min="10768" max="10768" width="54.42578125" customWidth="1"/>
    <col min="11003" max="11003" width="18" customWidth="1"/>
    <col min="11005" max="11005" width="41.42578125" customWidth="1"/>
    <col min="11006" max="11006" width="3.42578125" customWidth="1"/>
    <col min="11009" max="11009" width="40.42578125" customWidth="1"/>
    <col min="11010" max="11010" width="4.42578125" customWidth="1"/>
    <col min="11013" max="11013" width="26.42578125" customWidth="1"/>
    <col min="11014" max="11014" width="5.42578125" customWidth="1"/>
    <col min="11024" max="11024" width="54.42578125" customWidth="1"/>
    <col min="11259" max="11259" width="18" customWidth="1"/>
    <col min="11261" max="11261" width="41.42578125" customWidth="1"/>
    <col min="11262" max="11262" width="3.42578125" customWidth="1"/>
    <col min="11265" max="11265" width="40.42578125" customWidth="1"/>
    <col min="11266" max="11266" width="4.42578125" customWidth="1"/>
    <col min="11269" max="11269" width="26.42578125" customWidth="1"/>
    <col min="11270" max="11270" width="5.42578125" customWidth="1"/>
    <col min="11280" max="11280" width="54.42578125" customWidth="1"/>
    <col min="11515" max="11515" width="18" customWidth="1"/>
    <col min="11517" max="11517" width="41.42578125" customWidth="1"/>
    <col min="11518" max="11518" width="3.42578125" customWidth="1"/>
    <col min="11521" max="11521" width="40.42578125" customWidth="1"/>
    <col min="11522" max="11522" width="4.42578125" customWidth="1"/>
    <col min="11525" max="11525" width="26.42578125" customWidth="1"/>
    <col min="11526" max="11526" width="5.42578125" customWidth="1"/>
    <col min="11536" max="11536" width="54.42578125" customWidth="1"/>
    <col min="11771" max="11771" width="18" customWidth="1"/>
    <col min="11773" max="11773" width="41.42578125" customWidth="1"/>
    <col min="11774" max="11774" width="3.42578125" customWidth="1"/>
    <col min="11777" max="11777" width="40.42578125" customWidth="1"/>
    <col min="11778" max="11778" width="4.42578125" customWidth="1"/>
    <col min="11781" max="11781" width="26.42578125" customWidth="1"/>
    <col min="11782" max="11782" width="5.42578125" customWidth="1"/>
    <col min="11792" max="11792" width="54.42578125" customWidth="1"/>
    <col min="12027" max="12027" width="18" customWidth="1"/>
    <col min="12029" max="12029" width="41.42578125" customWidth="1"/>
    <col min="12030" max="12030" width="3.42578125" customWidth="1"/>
    <col min="12033" max="12033" width="40.42578125" customWidth="1"/>
    <col min="12034" max="12034" width="4.42578125" customWidth="1"/>
    <col min="12037" max="12037" width="26.42578125" customWidth="1"/>
    <col min="12038" max="12038" width="5.42578125" customWidth="1"/>
    <col min="12048" max="12048" width="54.42578125" customWidth="1"/>
    <col min="12283" max="12283" width="18" customWidth="1"/>
    <col min="12285" max="12285" width="41.42578125" customWidth="1"/>
    <col min="12286" max="12286" width="3.42578125" customWidth="1"/>
    <col min="12289" max="12289" width="40.42578125" customWidth="1"/>
    <col min="12290" max="12290" width="4.42578125" customWidth="1"/>
    <col min="12293" max="12293" width="26.42578125" customWidth="1"/>
    <col min="12294" max="12294" width="5.42578125" customWidth="1"/>
    <col min="12304" max="12304" width="54.42578125" customWidth="1"/>
    <col min="12539" max="12539" width="18" customWidth="1"/>
    <col min="12541" max="12541" width="41.42578125" customWidth="1"/>
    <col min="12542" max="12542" width="3.42578125" customWidth="1"/>
    <col min="12545" max="12545" width="40.42578125" customWidth="1"/>
    <col min="12546" max="12546" width="4.42578125" customWidth="1"/>
    <col min="12549" max="12549" width="26.42578125" customWidth="1"/>
    <col min="12550" max="12550" width="5.42578125" customWidth="1"/>
    <col min="12560" max="12560" width="54.42578125" customWidth="1"/>
    <col min="12795" max="12795" width="18" customWidth="1"/>
    <col min="12797" max="12797" width="41.42578125" customWidth="1"/>
    <col min="12798" max="12798" width="3.42578125" customWidth="1"/>
    <col min="12801" max="12801" width="40.42578125" customWidth="1"/>
    <col min="12802" max="12802" width="4.42578125" customWidth="1"/>
    <col min="12805" max="12805" width="26.42578125" customWidth="1"/>
    <col min="12806" max="12806" width="5.42578125" customWidth="1"/>
    <col min="12816" max="12816" width="54.42578125" customWidth="1"/>
    <col min="13051" max="13051" width="18" customWidth="1"/>
    <col min="13053" max="13053" width="41.42578125" customWidth="1"/>
    <col min="13054" max="13054" width="3.42578125" customWidth="1"/>
    <col min="13057" max="13057" width="40.42578125" customWidth="1"/>
    <col min="13058" max="13058" width="4.42578125" customWidth="1"/>
    <col min="13061" max="13061" width="26.42578125" customWidth="1"/>
    <col min="13062" max="13062" width="5.42578125" customWidth="1"/>
    <col min="13072" max="13072" width="54.42578125" customWidth="1"/>
    <col min="13307" max="13307" width="18" customWidth="1"/>
    <col min="13309" max="13309" width="41.42578125" customWidth="1"/>
    <col min="13310" max="13310" width="3.42578125" customWidth="1"/>
    <col min="13313" max="13313" width="40.42578125" customWidth="1"/>
    <col min="13314" max="13314" width="4.42578125" customWidth="1"/>
    <col min="13317" max="13317" width="26.42578125" customWidth="1"/>
    <col min="13318" max="13318" width="5.42578125" customWidth="1"/>
    <col min="13328" max="13328" width="54.42578125" customWidth="1"/>
    <col min="13563" max="13563" width="18" customWidth="1"/>
    <col min="13565" max="13565" width="41.42578125" customWidth="1"/>
    <col min="13566" max="13566" width="3.42578125" customWidth="1"/>
    <col min="13569" max="13569" width="40.42578125" customWidth="1"/>
    <col min="13570" max="13570" width="4.42578125" customWidth="1"/>
    <col min="13573" max="13573" width="26.42578125" customWidth="1"/>
    <col min="13574" max="13574" width="5.42578125" customWidth="1"/>
    <col min="13584" max="13584" width="54.42578125" customWidth="1"/>
    <col min="13819" max="13819" width="18" customWidth="1"/>
    <col min="13821" max="13821" width="41.42578125" customWidth="1"/>
    <col min="13822" max="13822" width="3.42578125" customWidth="1"/>
    <col min="13825" max="13825" width="40.42578125" customWidth="1"/>
    <col min="13826" max="13826" width="4.42578125" customWidth="1"/>
    <col min="13829" max="13829" width="26.42578125" customWidth="1"/>
    <col min="13830" max="13830" width="5.42578125" customWidth="1"/>
    <col min="13840" max="13840" width="54.42578125" customWidth="1"/>
    <col min="14075" max="14075" width="18" customWidth="1"/>
    <col min="14077" max="14077" width="41.42578125" customWidth="1"/>
    <col min="14078" max="14078" width="3.42578125" customWidth="1"/>
    <col min="14081" max="14081" width="40.42578125" customWidth="1"/>
    <col min="14082" max="14082" width="4.42578125" customWidth="1"/>
    <col min="14085" max="14085" width="26.42578125" customWidth="1"/>
    <col min="14086" max="14086" width="5.42578125" customWidth="1"/>
    <col min="14096" max="14096" width="54.42578125" customWidth="1"/>
    <col min="14331" max="14331" width="18" customWidth="1"/>
    <col min="14333" max="14333" width="41.42578125" customWidth="1"/>
    <col min="14334" max="14334" width="3.42578125" customWidth="1"/>
    <col min="14337" max="14337" width="40.42578125" customWidth="1"/>
    <col min="14338" max="14338" width="4.42578125" customWidth="1"/>
    <col min="14341" max="14341" width="26.42578125" customWidth="1"/>
    <col min="14342" max="14342" width="5.42578125" customWidth="1"/>
    <col min="14352" max="14352" width="54.42578125" customWidth="1"/>
    <col min="14587" max="14587" width="18" customWidth="1"/>
    <col min="14589" max="14589" width="41.42578125" customWidth="1"/>
    <col min="14590" max="14590" width="3.42578125" customWidth="1"/>
    <col min="14593" max="14593" width="40.42578125" customWidth="1"/>
    <col min="14594" max="14594" width="4.42578125" customWidth="1"/>
    <col min="14597" max="14597" width="26.42578125" customWidth="1"/>
    <col min="14598" max="14598" width="5.42578125" customWidth="1"/>
    <col min="14608" max="14608" width="54.42578125" customWidth="1"/>
    <col min="14843" max="14843" width="18" customWidth="1"/>
    <col min="14845" max="14845" width="41.42578125" customWidth="1"/>
    <col min="14846" max="14846" width="3.42578125" customWidth="1"/>
    <col min="14849" max="14849" width="40.42578125" customWidth="1"/>
    <col min="14850" max="14850" width="4.42578125" customWidth="1"/>
    <col min="14853" max="14853" width="26.42578125" customWidth="1"/>
    <col min="14854" max="14854" width="5.42578125" customWidth="1"/>
    <col min="14864" max="14864" width="54.42578125" customWidth="1"/>
    <col min="15099" max="15099" width="18" customWidth="1"/>
    <col min="15101" max="15101" width="41.42578125" customWidth="1"/>
    <col min="15102" max="15102" width="3.42578125" customWidth="1"/>
    <col min="15105" max="15105" width="40.42578125" customWidth="1"/>
    <col min="15106" max="15106" width="4.42578125" customWidth="1"/>
    <col min="15109" max="15109" width="26.42578125" customWidth="1"/>
    <col min="15110" max="15110" width="5.42578125" customWidth="1"/>
    <col min="15120" max="15120" width="54.42578125" customWidth="1"/>
    <col min="15355" max="15355" width="18" customWidth="1"/>
    <col min="15357" max="15357" width="41.42578125" customWidth="1"/>
    <col min="15358" max="15358" width="3.42578125" customWidth="1"/>
    <col min="15361" max="15361" width="40.42578125" customWidth="1"/>
    <col min="15362" max="15362" width="4.42578125" customWidth="1"/>
    <col min="15365" max="15365" width="26.42578125" customWidth="1"/>
    <col min="15366" max="15366" width="5.42578125" customWidth="1"/>
    <col min="15376" max="15376" width="54.42578125" customWidth="1"/>
    <col min="15611" max="15611" width="18" customWidth="1"/>
    <col min="15613" max="15613" width="41.42578125" customWidth="1"/>
    <col min="15614" max="15614" width="3.42578125" customWidth="1"/>
    <col min="15617" max="15617" width="40.42578125" customWidth="1"/>
    <col min="15618" max="15618" width="4.42578125" customWidth="1"/>
    <col min="15621" max="15621" width="26.42578125" customWidth="1"/>
    <col min="15622" max="15622" width="5.42578125" customWidth="1"/>
    <col min="15632" max="15632" width="54.42578125" customWidth="1"/>
    <col min="15867" max="15867" width="18" customWidth="1"/>
    <col min="15869" max="15869" width="41.42578125" customWidth="1"/>
    <col min="15870" max="15870" width="3.42578125" customWidth="1"/>
    <col min="15873" max="15873" width="40.42578125" customWidth="1"/>
    <col min="15874" max="15874" width="4.42578125" customWidth="1"/>
    <col min="15877" max="15877" width="26.42578125" customWidth="1"/>
    <col min="15878" max="15878" width="5.42578125" customWidth="1"/>
    <col min="15888" max="15888" width="54.42578125" customWidth="1"/>
    <col min="16123" max="16123" width="18" customWidth="1"/>
    <col min="16125" max="16125" width="41.42578125" customWidth="1"/>
    <col min="16126" max="16126" width="3.42578125" customWidth="1"/>
    <col min="16129" max="16129" width="40.42578125" customWidth="1"/>
    <col min="16130" max="16130" width="4.42578125" customWidth="1"/>
    <col min="16133" max="16133" width="26.42578125" customWidth="1"/>
    <col min="16134" max="16134" width="5.42578125" customWidth="1"/>
    <col min="16144" max="16144" width="54.42578125" customWidth="1"/>
  </cols>
  <sheetData>
    <row r="1" spans="1:12" ht="16.5" thickBot="1" x14ac:dyDescent="0.3">
      <c r="A1" s="20"/>
      <c r="B1" s="119" t="s">
        <v>38</v>
      </c>
      <c r="C1" s="119"/>
      <c r="D1" s="119"/>
      <c r="E1" s="20"/>
      <c r="F1" s="120" t="s">
        <v>39</v>
      </c>
      <c r="G1" s="120"/>
      <c r="H1" s="120"/>
      <c r="I1" s="21"/>
    </row>
    <row r="2" spans="1:12" ht="23.25" thickTop="1" x14ac:dyDescent="0.25">
      <c r="A2" s="20"/>
      <c r="B2" s="22" t="s">
        <v>40</v>
      </c>
      <c r="C2" s="23" t="s">
        <v>41</v>
      </c>
      <c r="D2" s="24" t="s">
        <v>42</v>
      </c>
      <c r="E2" s="20"/>
      <c r="F2" s="22" t="s">
        <v>43</v>
      </c>
      <c r="G2" s="23" t="s">
        <v>44</v>
      </c>
      <c r="H2" s="24" t="s">
        <v>42</v>
      </c>
      <c r="I2" s="21"/>
    </row>
    <row r="3" spans="1:12" ht="56.25" x14ac:dyDescent="0.25">
      <c r="A3" s="20"/>
      <c r="B3" s="25" t="s">
        <v>45</v>
      </c>
      <c r="C3" s="26">
        <v>10</v>
      </c>
      <c r="D3" s="27" t="s">
        <v>46</v>
      </c>
      <c r="E3" s="20"/>
      <c r="F3" s="28" t="s">
        <v>47</v>
      </c>
      <c r="G3" s="29">
        <v>4</v>
      </c>
      <c r="H3" s="27" t="s">
        <v>48</v>
      </c>
      <c r="I3" s="21"/>
    </row>
    <row r="4" spans="1:12" ht="45" x14ac:dyDescent="0.25">
      <c r="A4" s="20"/>
      <c r="B4" s="25" t="s">
        <v>49</v>
      </c>
      <c r="C4" s="26">
        <v>6</v>
      </c>
      <c r="D4" s="27" t="s">
        <v>50</v>
      </c>
      <c r="E4" s="20"/>
      <c r="F4" s="28" t="s">
        <v>51</v>
      </c>
      <c r="G4" s="29">
        <v>3</v>
      </c>
      <c r="H4" s="27" t="s">
        <v>52</v>
      </c>
      <c r="I4" s="21"/>
    </row>
    <row r="5" spans="1:12" ht="45" x14ac:dyDescent="0.25">
      <c r="A5" s="20"/>
      <c r="B5" s="25" t="s">
        <v>53</v>
      </c>
      <c r="C5" s="26">
        <v>2</v>
      </c>
      <c r="D5" s="27" t="s">
        <v>54</v>
      </c>
      <c r="E5" s="20"/>
      <c r="F5" s="28" t="s">
        <v>55</v>
      </c>
      <c r="G5" s="29">
        <v>2</v>
      </c>
      <c r="H5" s="27" t="s">
        <v>56</v>
      </c>
      <c r="I5" s="21"/>
    </row>
    <row r="6" spans="1:12" ht="34.5" thickBot="1" x14ac:dyDescent="0.3">
      <c r="A6" s="20"/>
      <c r="B6" s="30" t="s">
        <v>57</v>
      </c>
      <c r="C6" s="31" t="s">
        <v>58</v>
      </c>
      <c r="D6" s="32" t="s">
        <v>59</v>
      </c>
      <c r="E6" s="20"/>
      <c r="F6" s="33" t="s">
        <v>60</v>
      </c>
      <c r="G6" s="31">
        <v>1</v>
      </c>
      <c r="H6" s="32" t="s">
        <v>61</v>
      </c>
      <c r="I6" s="21"/>
    </row>
    <row r="7" spans="1:12" ht="15.75" thickTop="1" x14ac:dyDescent="0.25">
      <c r="A7" s="20"/>
      <c r="B7" s="21"/>
      <c r="C7" s="21"/>
      <c r="D7" s="21"/>
    </row>
    <row r="8" spans="1:12" x14ac:dyDescent="0.25">
      <c r="A8" s="20"/>
      <c r="B8" s="121" t="s">
        <v>62</v>
      </c>
      <c r="C8" s="121"/>
      <c r="D8" s="121"/>
      <c r="I8" s="20"/>
      <c r="J8" s="21"/>
      <c r="K8" s="20"/>
      <c r="L8" s="20"/>
    </row>
    <row r="9" spans="1:12" ht="15.75" thickBot="1" x14ac:dyDescent="0.3">
      <c r="B9" s="122" t="s">
        <v>63</v>
      </c>
      <c r="C9" s="122" t="s">
        <v>64</v>
      </c>
      <c r="D9" s="34" t="s">
        <v>42</v>
      </c>
      <c r="F9" s="121" t="s">
        <v>65</v>
      </c>
      <c r="G9" s="121"/>
      <c r="H9" s="121"/>
    </row>
    <row r="10" spans="1:12" ht="23.25" thickTop="1" x14ac:dyDescent="0.25">
      <c r="B10" s="122"/>
      <c r="C10" s="122"/>
      <c r="D10" s="34" t="s">
        <v>66</v>
      </c>
      <c r="F10" s="22" t="s">
        <v>67</v>
      </c>
      <c r="G10" s="23" t="s">
        <v>68</v>
      </c>
      <c r="H10" s="24" t="s">
        <v>42</v>
      </c>
    </row>
    <row r="11" spans="1:12" ht="33.75" x14ac:dyDescent="0.25">
      <c r="B11" s="35" t="s">
        <v>69</v>
      </c>
      <c r="C11" s="26">
        <v>100</v>
      </c>
      <c r="D11" s="36" t="s">
        <v>70</v>
      </c>
      <c r="F11" s="28" t="s">
        <v>45</v>
      </c>
      <c r="G11" s="29" t="s">
        <v>71</v>
      </c>
      <c r="H11" s="27" t="s">
        <v>72</v>
      </c>
    </row>
    <row r="12" spans="1:12" ht="56.25" x14ac:dyDescent="0.25">
      <c r="B12" s="35" t="s">
        <v>73</v>
      </c>
      <c r="C12" s="26">
        <v>60</v>
      </c>
      <c r="D12" s="36" t="s">
        <v>74</v>
      </c>
      <c r="F12" s="28" t="s">
        <v>49</v>
      </c>
      <c r="G12" s="29" t="s">
        <v>75</v>
      </c>
      <c r="H12" s="27" t="s">
        <v>76</v>
      </c>
    </row>
    <row r="13" spans="1:12" ht="33.75" x14ac:dyDescent="0.25">
      <c r="B13" s="35" t="s">
        <v>77</v>
      </c>
      <c r="C13" s="26">
        <v>25</v>
      </c>
      <c r="D13" s="36" t="s">
        <v>78</v>
      </c>
      <c r="F13" s="28" t="s">
        <v>53</v>
      </c>
      <c r="G13" s="29" t="s">
        <v>79</v>
      </c>
      <c r="H13" s="27" t="s">
        <v>80</v>
      </c>
    </row>
    <row r="14" spans="1:12" ht="45.75" thickBot="1" x14ac:dyDescent="0.3">
      <c r="B14" s="35" t="s">
        <v>81</v>
      </c>
      <c r="C14" s="26">
        <v>10</v>
      </c>
      <c r="D14" s="36" t="s">
        <v>82</v>
      </c>
      <c r="F14" s="33" t="s">
        <v>57</v>
      </c>
      <c r="G14" s="31" t="s">
        <v>83</v>
      </c>
      <c r="H14" s="32" t="s">
        <v>84</v>
      </c>
    </row>
    <row r="15" spans="1:12" ht="15.75" thickTop="1" x14ac:dyDescent="0.25"/>
  </sheetData>
  <sheetProtection algorithmName="SHA-512" hashValue="8+ahkM52IH38Yk4kk2oWX5BQS5g3sW7AfO+TFnqlbo2GJDwnsdKSoII/f6ZJjrDJsxkJkTdz4qigU3e/oF4s1A==" saltValue="xqpQq2mXdJdc2UsS1uc4hg==" spinCount="100000" sheet="1" objects="1" scenarios="1" formatCells="0" formatColumns="0" formatRows="0" insertColumns="0" insertRows="0" insertHyperlinks="0" deleteColumns="0" deleteRows="0"/>
  <mergeCells count="6">
    <mergeCell ref="B1:D1"/>
    <mergeCell ref="F1:H1"/>
    <mergeCell ref="B8:D8"/>
    <mergeCell ref="B9:B10"/>
    <mergeCell ref="C9:C10"/>
    <mergeCell ref="F9:H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56299B2E5454C9B8E5D2A7A47032E" ma:contentTypeVersion="13" ma:contentTypeDescription="Crear nuevo documento." ma:contentTypeScope="" ma:versionID="a5b29b3ac74fc8baf25f9b5aabdc02c2">
  <xsd:schema xmlns:xsd="http://www.w3.org/2001/XMLSchema" xmlns:xs="http://www.w3.org/2001/XMLSchema" xmlns:p="http://schemas.microsoft.com/office/2006/metadata/properties" xmlns:ns3="31a46af0-d87d-4230-8a4e-fe026668ef78" xmlns:ns4="bdda6752-9fc0-4589-aabf-dc71547f3d47" targetNamespace="http://schemas.microsoft.com/office/2006/metadata/properties" ma:root="true" ma:fieldsID="f412ba74351546c75e09b75c75b5cdb0" ns3:_="" ns4:_="">
    <xsd:import namespace="31a46af0-d87d-4230-8a4e-fe026668ef78"/>
    <xsd:import namespace="bdda6752-9fc0-4589-aabf-dc71547f3d47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46af0-d87d-4230-8a4e-fe026668ef78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da6752-9fc0-4589-aabf-dc71547f3d4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1a46af0-d87d-4230-8a4e-fe026668ef7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E6DEB7-E037-47E9-B323-44CD4AF68B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a46af0-d87d-4230-8a4e-fe026668ef78"/>
    <ds:schemaRef ds:uri="bdda6752-9fc0-4589-aabf-dc71547f3d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589CB4-91AC-424F-9BE0-D5C77EC1B9FD}">
  <ds:schemaRefs>
    <ds:schemaRef ds:uri="http://schemas.microsoft.com/office/2006/metadata/properties"/>
    <ds:schemaRef ds:uri="http://purl.org/dc/terms/"/>
    <ds:schemaRef ds:uri="bdda6752-9fc0-4589-aabf-dc71547f3d47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31a46af0-d87d-4230-8a4e-fe026668ef78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3C18E49-05BE-4C29-8B91-FCE2BE1D54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ORGANIGRAMA</vt:lpstr>
      <vt:lpstr>RESUMEN CONTROLES</vt:lpstr>
      <vt:lpstr>DIRECCION </vt:lpstr>
      <vt:lpstr>JERARQUIA DE CONTROLES</vt:lpstr>
      <vt:lpstr>VALORES A CALIFICAR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Stiben Alejandro Moreno Montañez (Asesor por prevencion de proyectos)</dc:creator>
  <cp:lastModifiedBy>Elkin Payares Garcia</cp:lastModifiedBy>
  <dcterms:created xsi:type="dcterms:W3CDTF">2023-08-30T22:43:54Z</dcterms:created>
  <dcterms:modified xsi:type="dcterms:W3CDTF">2025-11-06T16:37:03Z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0x010100B1456299B2E5454C9B8E5D2A7A47032E</vt:lpwstr>
  </property>
</Properties>
</file>